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239E7BBD-3570-4A94-B0B9-798AB55D990E}" xr6:coauthVersionLast="45" xr6:coauthVersionMax="45" xr10:uidLastSave="{00000000-0000-0000-0000-000000000000}"/>
  <bookViews>
    <workbookView xWindow="-120" yWindow="-120" windowWidth="29040" windowHeight="15840" tabRatio="884" xr2:uid="{00000000-000D-0000-FFFF-FFFF00000000}"/>
  </bookViews>
  <sheets>
    <sheet name="PSH Beds by State" sheetId="13" r:id="rId1"/>
    <sheet name="PSH Beds by CoC" sheetId="14" r:id="rId2"/>
    <sheet name="Totals" sheetId="15" r:id="rId3"/>
    <sheet name="Totals by Household Type" sheetId="16" r:id="rId4"/>
    <sheet name="PIT Count" sheetId="17" r:id="rId5"/>
    <sheet name="Demographics" sheetId="4" r:id="rId6"/>
    <sheet name="Demographics by Location" sheetId="11" r:id="rId7"/>
    <sheet name="Prior Living Situation" sheetId="6" r:id="rId8"/>
    <sheet name="Length of Stay (a)" sheetId="8" r:id="rId9"/>
    <sheet name="Length of Stay (b)" sheetId="10" r:id="rId10"/>
    <sheet name="Disabling Condition" sheetId="2" r:id="rId11"/>
    <sheet name="Use of Homeless Programs" sheetId="1" r:id="rId12"/>
    <sheet name="Turnover of PSH Beds" sheetId="3" r:id="rId13"/>
    <sheet name="Destination at Exit" sheetId="7" r:id="rId14"/>
  </sheets>
  <definedNames>
    <definedName name="_xlnm._FilterDatabase" localSheetId="1" hidden="1">'PSH Beds by CoC'!$B$3:$D$3</definedName>
    <definedName name="_xlnm._FilterDatabase" localSheetId="0" hidden="1">'PSH Beds by State'!$B$3:$D$3</definedName>
    <definedName name="By_CoC">'PSH Beds by CoC'!$B$3:$D$399</definedName>
    <definedName name="By_State">'PSH Beds by State'!$B$3:$D$55</definedName>
    <definedName name="_xlnm.Print_Area" localSheetId="5">Demographics!$B$2:$E$106</definedName>
    <definedName name="_xlnm.Print_Area" localSheetId="6">'Demographics by Location'!$B$2:$D$58</definedName>
    <definedName name="_xlnm.Print_Area" localSheetId="8">'Length of Stay (a)'!$B$2:$G$12</definedName>
    <definedName name="_xlnm.Print_Area" localSheetId="9">'Length of Stay (b)'!$B$2:$G$22</definedName>
    <definedName name="_xlnm.Print_Area" localSheetId="7">'Prior Living Situation'!$B$2:$E$47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11" l="1"/>
  <c r="C54" i="11"/>
  <c r="D46" i="11"/>
  <c r="C46" i="11"/>
  <c r="D35" i="11"/>
  <c r="C35" i="11"/>
  <c r="D25" i="11"/>
  <c r="C25" i="11"/>
  <c r="D20" i="11"/>
  <c r="C20" i="11"/>
  <c r="D57" i="4"/>
  <c r="E57" i="4"/>
  <c r="C57" i="4"/>
  <c r="D49" i="4"/>
  <c r="E49" i="4"/>
  <c r="C49" i="4"/>
  <c r="D38" i="4"/>
  <c r="E38" i="4"/>
  <c r="C38" i="4"/>
  <c r="D28" i="4"/>
  <c r="E28" i="4"/>
  <c r="C28" i="4"/>
  <c r="D23" i="4"/>
  <c r="E23" i="4"/>
  <c r="C23" i="4"/>
  <c r="D12" i="11" l="1"/>
  <c r="C12" i="11"/>
  <c r="D4" i="11"/>
  <c r="C4" i="11"/>
  <c r="D15" i="4"/>
  <c r="E15" i="4"/>
  <c r="D7" i="4"/>
  <c r="E7" i="4"/>
  <c r="C15" i="4"/>
  <c r="C7" i="4"/>
  <c r="I61" i="4"/>
  <c r="I56" i="4"/>
  <c r="I48" i="4"/>
  <c r="I49" i="4" s="1"/>
  <c r="I37" i="4"/>
  <c r="I38" i="4" s="1"/>
  <c r="I27" i="4"/>
  <c r="I28" i="4" s="1"/>
  <c r="I22" i="4"/>
  <c r="I23" i="4" s="1"/>
  <c r="H27" i="4"/>
  <c r="H61" i="4"/>
  <c r="G14" i="4"/>
  <c r="D5" i="7"/>
  <c r="E5" i="7"/>
  <c r="C5" i="7"/>
  <c r="G61" i="4"/>
  <c r="G56" i="4"/>
  <c r="G48" i="4"/>
  <c r="G49" i="4" s="1"/>
  <c r="G37" i="4"/>
  <c r="G38" i="4" s="1"/>
  <c r="G27" i="4"/>
  <c r="G28" i="4" s="1"/>
  <c r="H14" i="4"/>
  <c r="H57" i="4" s="1"/>
  <c r="H37" i="4"/>
  <c r="H38" i="4" s="1"/>
  <c r="H56" i="4"/>
  <c r="H48" i="4"/>
  <c r="H49" i="4" s="1"/>
  <c r="H22" i="4"/>
  <c r="H23" i="4" s="1"/>
  <c r="H28" i="4"/>
  <c r="G22" i="4"/>
  <c r="G23" i="4" s="1"/>
  <c r="I14" i="4"/>
  <c r="H62" i="4" l="1"/>
  <c r="I62" i="4"/>
  <c r="G62" i="4"/>
  <c r="I57" i="4"/>
  <c r="G57" i="4"/>
</calcChain>
</file>

<file path=xl/sharedStrings.xml><?xml version="1.0" encoding="utf-8"?>
<sst xmlns="http://schemas.openxmlformats.org/spreadsheetml/2006/main" count="752" uniqueCount="657">
  <si>
    <t xml:space="preserve">awxtot </t>
  </si>
  <si>
    <t>aiwxindtot</t>
  </si>
  <si>
    <t>afwxfamtot</t>
  </si>
  <si>
    <t>adjusted for overall overlap</t>
  </si>
  <si>
    <t>Characteristics</t>
  </si>
  <si>
    <t>Individuals</t>
  </si>
  <si>
    <t>Persons in Families</t>
  </si>
  <si>
    <t>adjusted for ind overlap</t>
  </si>
  <si>
    <t>adjusted for fam overlap</t>
  </si>
  <si>
    <t>undup_pers_h</t>
  </si>
  <si>
    <t>Gender of Adults</t>
  </si>
  <si>
    <t>Female</t>
  </si>
  <si>
    <t>gnd_a_f</t>
  </si>
  <si>
    <t>Male</t>
  </si>
  <si>
    <t>gnd_a_m</t>
  </si>
  <si>
    <t>Unknown</t>
  </si>
  <si>
    <t>gnd_a_mx</t>
  </si>
  <si>
    <t>Gender of Children</t>
  </si>
  <si>
    <t>gnd_c_f</t>
  </si>
  <si>
    <t>gnd_c_m</t>
  </si>
  <si>
    <t>gnd_c_mx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</si>
  <si>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</si>
  <si>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</si>
  <si>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</si>
  <si>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</si>
  <si>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</si>
  <si>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</si>
  <si>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</si>
  <si>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</si>
  <si>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</si>
  <si>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</si>
  <si>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</si>
  <si>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</si>
  <si>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</si>
  <si>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</si>
  <si>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</si>
  <si>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</si>
  <si>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</si>
  <si>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</si>
  <si>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</si>
  <si>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</si>
  <si>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</si>
  <si>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</si>
  <si>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Under 1</t>
  </si>
  <si>
    <t>age_lt_1</t>
  </si>
  <si>
    <t>1 to 5</t>
  </si>
  <si>
    <t>age_1_5</t>
  </si>
  <si>
    <t>6 to 12</t>
  </si>
  <si>
    <t>age_6_12</t>
  </si>
  <si>
    <t>13 to 17</t>
  </si>
  <si>
    <t>age_13_17</t>
  </si>
  <si>
    <t>18 to 30</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</si>
  <si>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</si>
  <si>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</si>
  <si>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</si>
  <si>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</si>
  <si>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</si>
  <si>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</si>
  <si>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</si>
  <si>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</si>
  <si>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</si>
  <si>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</si>
  <si>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</si>
  <si>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</si>
  <si>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</si>
  <si>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</si>
  <si>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</si>
  <si>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</si>
  <si>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</si>
  <si>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</si>
  <si>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</si>
  <si>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</si>
  <si>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Yes</t>
  </si>
  <si>
    <t>No</t>
  </si>
  <si>
    <t>Disabled (adults only)</t>
  </si>
  <si>
    <t>disabled_yes</t>
  </si>
  <si>
    <t>disabled_no</t>
  </si>
  <si>
    <t>disabled_mx</t>
  </si>
  <si>
    <t>Persons in Permanent Supportive Housing</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</si>
  <si>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</si>
  <si>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</si>
  <si>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</si>
  <si>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</si>
  <si>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</si>
  <si>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</si>
  <si>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Disability Type</t>
  </si>
  <si>
    <t>Physical Disability</t>
  </si>
  <si>
    <t>Developmental Disability</t>
  </si>
  <si>
    <t>HIV/AIDS</t>
  </si>
  <si>
    <t>Mental Health</t>
  </si>
  <si>
    <t>Substance Abuse</t>
  </si>
  <si>
    <t>Both mental health and substance abuse</t>
  </si>
  <si>
    <t>Total Beds</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</si>
  <si>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</si>
  <si>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</si>
  <si>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</si>
  <si>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</si>
  <si>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</si>
  <si>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</si>
  <si>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</si>
  <si>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</si>
  <si>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</si>
  <si>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</si>
  <si>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</si>
  <si>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</si>
  <si>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</si>
  <si>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</si>
  <si>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</si>
  <si>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</si>
  <si>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</si>
  <si>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</si>
  <si>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</si>
  <si>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</si>
  <si>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</si>
  <si>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</si>
  <si>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</si>
  <si>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</si>
  <si>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</si>
  <si>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</si>
  <si>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</si>
  <si>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</si>
  <si>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</si>
  <si>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</si>
  <si>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</si>
  <si>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</si>
  <si>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Length of Stay</t>
  </si>
  <si>
    <t>1 week or less</t>
  </si>
  <si>
    <t>up to 6 months</t>
  </si>
  <si>
    <t>7 to 12 months</t>
  </si>
  <si>
    <t>13 to 18 months</t>
  </si>
  <si>
    <t>19 to 24 months</t>
  </si>
  <si>
    <t>2 to 5 years</t>
  </si>
  <si>
    <t>More than 5 years</t>
  </si>
  <si>
    <t>Principal Cities</t>
  </si>
  <si>
    <t>Suburban and Rural Areas</t>
  </si>
  <si>
    <t>PSH Programs</t>
  </si>
  <si>
    <t>PSH Beds</t>
  </si>
  <si>
    <t>CoC</t>
  </si>
  <si>
    <t>Number of Permanent Supportive Housing Programs and Beds in each Continuum of Care</t>
  </si>
  <si>
    <t>Turnover of Permanent Supportive Housing Beds by Household Type</t>
  </si>
  <si>
    <t xml:space="preserve">State </t>
  </si>
  <si>
    <t>Missing this information</t>
  </si>
  <si>
    <t>All Adults</t>
  </si>
  <si>
    <t>Adult Individuals</t>
  </si>
  <si>
    <t>Adults in Families</t>
  </si>
  <si>
    <t>All Adults in PSH</t>
  </si>
  <si>
    <t>All Exiters</t>
  </si>
  <si>
    <t>1 week to 1 month</t>
  </si>
  <si>
    <t>1 to 3 months</t>
  </si>
  <si>
    <t>3 to 6 months</t>
  </si>
  <si>
    <t>7 to 9 months</t>
  </si>
  <si>
    <t>9 months to 1 year</t>
  </si>
  <si>
    <t>Female to Male</t>
  </si>
  <si>
    <t>Male to Female</t>
  </si>
  <si>
    <t>Other</t>
  </si>
  <si>
    <t>People in Families</t>
  </si>
  <si>
    <t>Rented Housing Unit with VASH subsidy</t>
  </si>
  <si>
    <t>Rented Housing Unit with other subsidy</t>
  </si>
  <si>
    <t>Rented Housing Unit with no subsidy</t>
  </si>
  <si>
    <t>Owned housing unit with subsidy</t>
  </si>
  <si>
    <t>Owned housing unit with no subsidy</t>
  </si>
  <si>
    <t>Safe Haven</t>
  </si>
  <si>
    <t>Deceased</t>
  </si>
  <si>
    <t>Living with a family member permanent tenure</t>
  </si>
  <si>
    <t>Living with a family member temporary tenure</t>
  </si>
  <si>
    <t>Living with a friend permanent tenure</t>
  </si>
  <si>
    <t>Living with a friend temporary tenure</t>
  </si>
  <si>
    <t>Apartment or house that you own no subsidy</t>
  </si>
  <si>
    <t>Apartment or house that you own with subsidy</t>
  </si>
  <si>
    <t>Apartment or house that you rent no subsidy</t>
  </si>
  <si>
    <t>Apartment or house that you rent VASH subsidy</t>
  </si>
  <si>
    <t xml:space="preserve"> Apartment or house that you rent with other subsidy</t>
  </si>
  <si>
    <t>Distribution of Permanent Supportive Housing Beds by State (from highest to lowest)</t>
  </si>
  <si>
    <t>Household Type</t>
  </si>
  <si>
    <t>All Persons in Permanent Supportive Housing</t>
  </si>
  <si>
    <t>… Individuals in Permanent Supportive Housing</t>
  </si>
  <si>
    <t xml:space="preserve"> …Families in Permanent Supportive Housing</t>
  </si>
  <si>
    <t>Number</t>
  </si>
  <si>
    <t>Single adult male households</t>
  </si>
  <si>
    <t>Single adult female households</t>
  </si>
  <si>
    <t>Several-adult households</t>
  </si>
  <si>
    <t>Adults in households with children</t>
  </si>
  <si>
    <t>Children in households with adults</t>
  </si>
  <si>
    <t>Permanent Supportive Housing</t>
  </si>
  <si>
    <t>On a single night in</t>
  </si>
  <si>
    <t>On an average night</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</si>
  <si>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</si>
  <si>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</si>
  <si>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</si>
  <si>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California</t>
  </si>
  <si>
    <t>New York</t>
  </si>
  <si>
    <t>Michigan</t>
  </si>
  <si>
    <t>Ohio</t>
  </si>
  <si>
    <t>Florida</t>
  </si>
  <si>
    <t>Illinois</t>
  </si>
  <si>
    <t>Massachusetts</t>
  </si>
  <si>
    <t>Pennsylvania</t>
  </si>
  <si>
    <t>Texas</t>
  </si>
  <si>
    <t>Minnesota</t>
  </si>
  <si>
    <t>Washington</t>
  </si>
  <si>
    <t>Maryland</t>
  </si>
  <si>
    <t>District of Columbia</t>
  </si>
  <si>
    <t>Georgia</t>
  </si>
  <si>
    <t>Oregon</t>
  </si>
  <si>
    <t>Arizona</t>
  </si>
  <si>
    <t>Connecticut</t>
  </si>
  <si>
    <t>North Carolina</t>
  </si>
  <si>
    <t>New Jersey</t>
  </si>
  <si>
    <t>Missouri</t>
  </si>
  <si>
    <t>Tennessee</t>
  </si>
  <si>
    <t>Louisiana</t>
  </si>
  <si>
    <t>Kentucky</t>
  </si>
  <si>
    <t>Colorado</t>
  </si>
  <si>
    <t>Virginia</t>
  </si>
  <si>
    <t>Alabama</t>
  </si>
  <si>
    <t>Wisconsin</t>
  </si>
  <si>
    <t>Nevada</t>
  </si>
  <si>
    <t>Indiana</t>
  </si>
  <si>
    <t>Maine</t>
  </si>
  <si>
    <t>Rhode Island</t>
  </si>
  <si>
    <t>Utah</t>
  </si>
  <si>
    <t>South Carolina</t>
  </si>
  <si>
    <t>New Mexico</t>
  </si>
  <si>
    <t>Kansas</t>
  </si>
  <si>
    <t>Puerto Rico</t>
  </si>
  <si>
    <t>Hawaii</t>
  </si>
  <si>
    <t>Arkansas</t>
  </si>
  <si>
    <t>New Hampshire</t>
  </si>
  <si>
    <t>Iowa</t>
  </si>
  <si>
    <t>Oklahoma</t>
  </si>
  <si>
    <t>Nebraska</t>
  </si>
  <si>
    <t>West Virginia</t>
  </si>
  <si>
    <t>Alaska</t>
  </si>
  <si>
    <t>Idaho</t>
  </si>
  <si>
    <t>Vermont</t>
  </si>
  <si>
    <t>North Dakota</t>
  </si>
  <si>
    <t>Delaware</t>
  </si>
  <si>
    <t>Montana</t>
  </si>
  <si>
    <t>Mississippi</t>
  </si>
  <si>
    <t>South Dakota</t>
  </si>
  <si>
    <t>Wyoming</t>
  </si>
  <si>
    <t>Guam</t>
  </si>
  <si>
    <t>Virgin Islands</t>
  </si>
  <si>
    <t>New York City CoC</t>
  </si>
  <si>
    <t>Los Angeles City &amp; County CoC</t>
  </si>
  <si>
    <t>Chicago CoC</t>
  </si>
  <si>
    <t>San Francisco CoC</t>
  </si>
  <si>
    <t>District of Columbia CoC</t>
  </si>
  <si>
    <t>Philadelphia CoC</t>
  </si>
  <si>
    <t>Boston CoC</t>
  </si>
  <si>
    <t>Detroit CoC</t>
  </si>
  <si>
    <t>Minneapolis/Hennepin County CoC</t>
  </si>
  <si>
    <t>Seattle/King County CoC</t>
  </si>
  <si>
    <t>Cleveland/Cuyahoga County CoC</t>
  </si>
  <si>
    <t>Michigan Balance of State CoC</t>
  </si>
  <si>
    <t>Phoenix/Mesa/Maricopa County Regional CoC</t>
  </si>
  <si>
    <t>City of Houston/Harris County</t>
  </si>
  <si>
    <t>Portland-Gresham-Multnomah County CoC</t>
  </si>
  <si>
    <t>Miami/Dade County CoC</t>
  </si>
  <si>
    <t>San Jose/Santa Clara City &amp; County CoC</t>
  </si>
  <si>
    <t>Metropolitan Denver Homeless Initiative</t>
  </si>
  <si>
    <t>Oakland/Alameda County CoC</t>
  </si>
  <si>
    <t>Saint Paul/Ramsey County CoC</t>
  </si>
  <si>
    <t>Baltimore City CoC</t>
  </si>
  <si>
    <t>Sacramento City &amp; County CoC</t>
  </si>
  <si>
    <t>Georgia Balance of State CoC</t>
  </si>
  <si>
    <t>Columbus/Franklin County CoC</t>
  </si>
  <si>
    <t>Rochester/Irondequoit/Greece/Monroe County CoC</t>
  </si>
  <si>
    <t>Connecticut Balance of State CoC</t>
  </si>
  <si>
    <t>Rhode Island Statewide CoC</t>
  </si>
  <si>
    <t>Las Vegas/Clark County CoC</t>
  </si>
  <si>
    <t>Ohio Balance of State CoC</t>
  </si>
  <si>
    <t>New Orleans/Jefferson Parish CoC</t>
  </si>
  <si>
    <t>San Diego City and County CoC</t>
  </si>
  <si>
    <t>Cincinnati/Hamilton County CoC</t>
  </si>
  <si>
    <t>Dallas City &amp; County/Irving CoC</t>
  </si>
  <si>
    <t>Montgomery County CoC</t>
  </si>
  <si>
    <t>Ft Lauderdale/Broward County CoC</t>
  </si>
  <si>
    <t>Fort Worth/Arlington/Tarrant County CoC</t>
  </si>
  <si>
    <t>Yonkers/Mount Vernon/New Rochelle/Westchester CoC</t>
  </si>
  <si>
    <t>Washington Balance of State CoC</t>
  </si>
  <si>
    <t>Louisville/Jefferson County CoC</t>
  </si>
  <si>
    <t>Salt Lake City &amp; County CoC</t>
  </si>
  <si>
    <t>Kentucky Balance of State CoC</t>
  </si>
  <si>
    <t>Maine Balance of State CoC</t>
  </si>
  <si>
    <t>Santa Ana/Anaheim/Orange County CoC</t>
  </si>
  <si>
    <t>St.Louis City CoC</t>
  </si>
  <si>
    <t>Indianapolis CoC</t>
  </si>
  <si>
    <t>Milwaukee City &amp; County CoC</t>
  </si>
  <si>
    <t>Nashville/Davidson County CoC</t>
  </si>
  <si>
    <t>Tucson/Pima County CoC</t>
  </si>
  <si>
    <t>Everett/Snohomish County CoC</t>
  </si>
  <si>
    <t>Richmond/Contra Costa County CoC</t>
  </si>
  <si>
    <t>Syracuse/Onondaga County CoC</t>
  </si>
  <si>
    <t>Indiana Balance of State CoC</t>
  </si>
  <si>
    <t>Worcester City &amp; County CoC</t>
  </si>
  <si>
    <t>West Palm Beach/Palm Beach County CoC</t>
  </si>
  <si>
    <t>Albuquerque CoC</t>
  </si>
  <si>
    <t>Raleigh/Wake County CoC</t>
  </si>
  <si>
    <t>Jacksonville-Duval, Clay Counties CoC</t>
  </si>
  <si>
    <t>Knoxville/Knox County CoC</t>
  </si>
  <si>
    <t>Missouri Balance of State CoC</t>
  </si>
  <si>
    <t>Vancouver/Clark County CoC</t>
  </si>
  <si>
    <t>San Antonio/Bexar County CoC</t>
  </si>
  <si>
    <t>Austin/Travis County CoC</t>
  </si>
  <si>
    <t>Madison/Dane County CoC</t>
  </si>
  <si>
    <t>Dayton/Kettering/Montgomery County CoC</t>
  </si>
  <si>
    <t>North Carolina Balance of State CoC</t>
  </si>
  <si>
    <t>Honolulu CoC</t>
  </si>
  <si>
    <t>Puerto Rico Balance of Commonwealth CoC</t>
  </si>
  <si>
    <t>Orlando/Orange, Osceola, Seminole Counties CoC</t>
  </si>
  <si>
    <t>Bridgeport/Stratford/Fairfield CoC</t>
  </si>
  <si>
    <t>Albany City &amp; County CoC</t>
  </si>
  <si>
    <t>Trenton/Mercer County CoC</t>
  </si>
  <si>
    <t>Charlotte/Mecklenberg CoC</t>
  </si>
  <si>
    <t>Toledo/Lucas County CoC</t>
  </si>
  <si>
    <t>Long Beach CoC</t>
  </si>
  <si>
    <t>Tampa/Hillsborough County CoC</t>
  </si>
  <si>
    <t>Flint/Genesee County CoC</t>
  </si>
  <si>
    <t>Hartford CoC</t>
  </si>
  <si>
    <t>Little Rock/Central Arkansas CoC</t>
  </si>
  <si>
    <t>Ann Arbor/Washtenaw County CoC</t>
  </si>
  <si>
    <t>Oregon Balance of State CoC</t>
  </si>
  <si>
    <t>St. Petersburg/Clearwater/Largo/Pinellas County CoC</t>
  </si>
  <si>
    <t>Pontiac/Royal Oak/Oakland County CoC</t>
  </si>
  <si>
    <t>Newark/Essex County CoC</t>
  </si>
  <si>
    <t>Columbia/Midlands CoC</t>
  </si>
  <si>
    <t>Saginaw City &amp; County CoC</t>
  </si>
  <si>
    <t>Bakersfield/Kern County CoC</t>
  </si>
  <si>
    <t>Grand Rapids/Wyoming/Kent County CoC</t>
  </si>
  <si>
    <t>Portage/Kalamazoo City &amp; County CoC</t>
  </si>
  <si>
    <t>Prince George`s County/Maryland CoC</t>
  </si>
  <si>
    <t>Santa Maria/Santa Barbara County CoC</t>
  </si>
  <si>
    <t>Cook County CoC</t>
  </si>
  <si>
    <t>Memphis/Shelby County CoC</t>
  </si>
  <si>
    <t>Daly/San Mateo County CoC</t>
  </si>
  <si>
    <t>Santa Rosa/Petaluma/Sonoma County CoC</t>
  </si>
  <si>
    <t>Dakota, Anoka, Washington, Scott, Carver Counties</t>
  </si>
  <si>
    <t>Medford/Ashland/Jackson County CoC</t>
  </si>
  <si>
    <t>Nashua/Hillsborough County CoC</t>
  </si>
  <si>
    <t>Riverside City &amp; County CoC</t>
  </si>
  <si>
    <t>Tacoma/Lakewood/Pierce County CoC</t>
  </si>
  <si>
    <t>New Mexico Balance of State CoC</t>
  </si>
  <si>
    <t>Troy/Rensselaer County CoC</t>
  </si>
  <si>
    <t>Wisconsin Balance of State CoC</t>
  </si>
  <si>
    <t>Lexington/Fayette County CoC</t>
  </si>
  <si>
    <t>Marin County CoC</t>
  </si>
  <si>
    <t>Tallahassee/Leon County CoC</t>
  </si>
  <si>
    <t>North Dakota Statewide CoC</t>
  </si>
  <si>
    <t>Duluth/St.Louis County CoC</t>
  </si>
  <si>
    <t>Wichita/Sedgwick County CoC</t>
  </si>
  <si>
    <t>Spokane City &amp; County CoC</t>
  </si>
  <si>
    <t>Stockton/San Joaquin County CoC</t>
  </si>
  <si>
    <t>Delaware Statewide CoC</t>
  </si>
  <si>
    <t>Colorado Balance of State CoC</t>
  </si>
  <si>
    <t>Huntington/Cabell, Wayne Counties CoC</t>
  </si>
  <si>
    <t>Des Moines/Polk County CoC</t>
  </si>
  <si>
    <t>Arizona Balance of State CoC</t>
  </si>
  <si>
    <t>Fresno/Madera County CoC</t>
  </si>
  <si>
    <t>Anchorage CoC</t>
  </si>
  <si>
    <t>Oklahoma City CoC</t>
  </si>
  <si>
    <t>Reno/Sparks/Washoe County CoC</t>
  </si>
  <si>
    <t>Springfield CoC</t>
  </si>
  <si>
    <t>Newport News/Hampton/Virginia Peninsula CoC</t>
  </si>
  <si>
    <t>Altoona/Central Pennsylvania CoC</t>
  </si>
  <si>
    <t>Portland CoC</t>
  </si>
  <si>
    <t>Dearborn/Dearborn Heights/Westland/Wayne County CoC</t>
  </si>
  <si>
    <t>Paterson/Passaic County CoC</t>
  </si>
  <si>
    <t>Baltimore County CoC</t>
  </si>
  <si>
    <t>Rochester/Southeast Minnesota CoC</t>
  </si>
  <si>
    <t>Myrtle Beach/Sumter City &amp; County CoC</t>
  </si>
  <si>
    <t>Omaha/Council Bluffs CoC</t>
  </si>
  <si>
    <t>Chattanooga/Southeast Tennessee CoC</t>
  </si>
  <si>
    <t>Vermont Balance of State CoC</t>
  </si>
  <si>
    <t>Iowa Balance of State CoC</t>
  </si>
  <si>
    <t>Chester County CoC</t>
  </si>
  <si>
    <t>Schenectady City &amp; County CoC</t>
  </si>
  <si>
    <t>Fairfax County CoC</t>
  </si>
  <si>
    <t>Southwest Pennsylvania CoC</t>
  </si>
  <si>
    <t>Akron/Barberton/Summit County CoC</t>
  </si>
  <si>
    <t>Topeka/Shawnee County CoC</t>
  </si>
  <si>
    <t>Winston Salem/Forsyth County CoC</t>
  </si>
  <si>
    <t>Rockland County CoC</t>
  </si>
  <si>
    <t>Canton/Massillon/Alliance/Stark County CoC</t>
  </si>
  <si>
    <t>Alabama Balance of State CoC</t>
  </si>
  <si>
    <t>City of Waterbury CoC</t>
  </si>
  <si>
    <t>Mendocino County CoC</t>
  </si>
  <si>
    <t>Northwest Minnesota CoC</t>
  </si>
  <si>
    <t>Hillsboro/Beaverton/Washington County CoC</t>
  </si>
  <si>
    <t>Norton Shores/Muskegon City &amp; County CoC</t>
  </si>
  <si>
    <t>Gloucester/Haverhill/Salem/Essex County CoC</t>
  </si>
  <si>
    <t>Northwest Pennsylvania CoC</t>
  </si>
  <si>
    <t>Battle Creek/Calhoun County CoC</t>
  </si>
  <si>
    <t>Asheville/Buncombe County CoC</t>
  </si>
  <si>
    <t>New Bedford CoC</t>
  </si>
  <si>
    <t>Idaho Balance of State</t>
  </si>
  <si>
    <t>Baton Rouge CoC</t>
  </si>
  <si>
    <t>Montana Statewide CoC</t>
  </si>
  <si>
    <t>Allentown/Northeast Pennsylvania CoC</t>
  </si>
  <si>
    <t>Erie City &amp; County CoC</t>
  </si>
  <si>
    <t>San Bernardino City &amp; County CoC</t>
  </si>
  <si>
    <t>St. Cloud/Central Minnesota CoC</t>
  </si>
  <si>
    <t>Ft Myers/Cape Coral/Lee County CoC</t>
  </si>
  <si>
    <t>Quincy/Weymouth CoC</t>
  </si>
  <si>
    <t>Turlock/Modesto/Stanislaus County CoC</t>
  </si>
  <si>
    <t>Elizabeth/Union County CoC</t>
  </si>
  <si>
    <t>Reading/Berks County CoC</t>
  </si>
  <si>
    <t>Gainesville/Alachua, Putnam Counties CoC</t>
  </si>
  <si>
    <t>Shreveport/Bossier/Northwest CoC</t>
  </si>
  <si>
    <t>Greensboro/High Point CoC</t>
  </si>
  <si>
    <t>Joliet/Bolingbrook/Will County CoC</t>
  </si>
  <si>
    <t>Nebraska Balance of State CoC</t>
  </si>
  <si>
    <t>Montgomery City &amp; County CoC</t>
  </si>
  <si>
    <t>South Dakota Statewide CoC</t>
  </si>
  <si>
    <t>Upper Darby/Chester/Haverford/Delaware County CoC</t>
  </si>
  <si>
    <t>Virginia Beach CoC</t>
  </si>
  <si>
    <t>Appalachian Regional CoC</t>
  </si>
  <si>
    <t>Holland/Ottawa County CoC</t>
  </si>
  <si>
    <t>Manchester CoC</t>
  </si>
  <si>
    <t>El Paso City &amp; County CoC</t>
  </si>
  <si>
    <t>Youngstown/Mahoning County CoC</t>
  </si>
  <si>
    <t>St. Louis County CoC</t>
  </si>
  <si>
    <t>Lynn CoC</t>
  </si>
  <si>
    <t>Cambridge CoC</t>
  </si>
  <si>
    <t>New Hampshire Balance of State CoC</t>
  </si>
  <si>
    <t>Lansing/East Lansing/Ingham County CoC</t>
  </si>
  <si>
    <t>Cape Cod/Islands CoC</t>
  </si>
  <si>
    <t>DuPage County CoC</t>
  </si>
  <si>
    <t>Slidell/Southeast Louisiana CoC</t>
  </si>
  <si>
    <t>Rockford/Winnebago, Boone Counties CoC</t>
  </si>
  <si>
    <t>Monmouth County CoC</t>
  </si>
  <si>
    <t>Moorhead/West Central Minnesota CoC</t>
  </si>
  <si>
    <t>Jersey City/Bayonne/Hudson County CoC</t>
  </si>
  <si>
    <t>Pensacola/Escambia/Santa Rosa County CoC</t>
  </si>
  <si>
    <t>Newburgh/Middletown/Orange County CoC</t>
  </si>
  <si>
    <t>Wilkes-Barre/Hazleton/Luzerne County CoC</t>
  </si>
  <si>
    <t>Colorado Springs/El Paso County CoC</t>
  </si>
  <si>
    <t>West Virginia Balance of State CoC</t>
  </si>
  <si>
    <t>Salinas/Monterey, San Benito Counties CoC</t>
  </si>
  <si>
    <t>Chico/Paradise/Butte County CoC</t>
  </si>
  <si>
    <t>Sarasota/Bradenton/Manatee, Sarasota Counties CoC</t>
  </si>
  <si>
    <t>South/Southeast Puerto Rico CoC</t>
  </si>
  <si>
    <t>East Saint Louis/Belleville/Saint Clair County CoC</t>
  </si>
  <si>
    <t>Hawaii Balance of State CoC</t>
  </si>
  <si>
    <t>Eugene/Springfield/Lane County CoC</t>
  </si>
  <si>
    <t>Charles, Calvert, St.Mary's Counties CoC</t>
  </si>
  <si>
    <t>Tulsa City &amp; County/Broken Arrow CoC</t>
  </si>
  <si>
    <t>Clackamas County CoC</t>
  </si>
  <si>
    <t>Charleston/Low Country CoC</t>
  </si>
  <si>
    <t>Lakeland CoC</t>
  </si>
  <si>
    <t>Daytona Beach/Daytona/Volusia, Flagler Counties CoC</t>
  </si>
  <si>
    <t>Pittsfield/Berkshire County CoC</t>
  </si>
  <si>
    <t>Boise/Ada County CoC</t>
  </si>
  <si>
    <t>St. Joseph/Andrew, Buchanan, DeKalb Counties CoC</t>
  </si>
  <si>
    <t>Poughkeepsie/Dutchess County CoC</t>
  </si>
  <si>
    <t>Yakima City &amp; County CoC</t>
  </si>
  <si>
    <t>Marquette, Alger Counties CoC</t>
  </si>
  <si>
    <t>Kansas Balance of State CoC</t>
  </si>
  <si>
    <t>Malden/Medford CoC</t>
  </si>
  <si>
    <t>Bergen County CoC</t>
  </si>
  <si>
    <t>Jackson/West Tennessee CoC</t>
  </si>
  <si>
    <t>Mobile City &amp; County/Baldwin County CoC</t>
  </si>
  <si>
    <t>Kingston/Ulster County CoC</t>
  </si>
  <si>
    <t>Southern Illinois CoC</t>
  </si>
  <si>
    <t>Greenville/Anderson/Spartanburg Upstate CoC</t>
  </si>
  <si>
    <t>Norwalk/Fairfield County CoC</t>
  </si>
  <si>
    <t>Hagerstown/Washington County CoC</t>
  </si>
  <si>
    <t>Pasadena CoC</t>
  </si>
  <si>
    <t>Monroe County CoC</t>
  </si>
  <si>
    <t>Pasco County CoC</t>
  </si>
  <si>
    <t>Waukegan/North Chicago/Lake County CoC</t>
  </si>
  <si>
    <t>Durham City &amp; County CoC</t>
  </si>
  <si>
    <t>Brookline/Newton CoC</t>
  </si>
  <si>
    <t>Lake Charles/Southwestern Louisiana CoC</t>
  </si>
  <si>
    <t>Brockton/Plymouth City &amp; County CoC</t>
  </si>
  <si>
    <t>Utah Balance of State CoC</t>
  </si>
  <si>
    <t>Watsonville/Santa Cruz City &amp; County CoC</t>
  </si>
  <si>
    <t>York City &amp; County CoC</t>
  </si>
  <si>
    <t>Nevada Balance of State CoC</t>
  </si>
  <si>
    <t>Harrisburg/Dauphin County CoC</t>
  </si>
  <si>
    <t>Lancaster City &amp; County CoC</t>
  </si>
  <si>
    <t>Columbus-Muscogee/Russell County CoC</t>
  </si>
  <si>
    <t>Wicomico/Somerset/Worcester County CoC</t>
  </si>
  <si>
    <t>Annapolis/Anne Arundel County CoC</t>
  </si>
  <si>
    <t>Palm Bay/Melbourne/Brevard County CoC</t>
  </si>
  <si>
    <t>Mississippi Balance of State CoC</t>
  </si>
  <si>
    <t>Tuscaloosa City &amp; County CoC</t>
  </si>
  <si>
    <t>Glendale CoC</t>
  </si>
  <si>
    <t>Houma-Terrebonne/Thibodaux CoC</t>
  </si>
  <si>
    <t>Morris County CoC</t>
  </si>
  <si>
    <t>Alaska Balance of State CoC</t>
  </si>
  <si>
    <t>Gastonia/Cleveland, Gaston, Lincoln Counties CoC</t>
  </si>
  <si>
    <t>Fall River CoC</t>
  </si>
  <si>
    <t>Portsmouth CoC</t>
  </si>
  <si>
    <t>Lowell CoC</t>
  </si>
  <si>
    <t>Northeast Minnesota CoC</t>
  </si>
  <si>
    <t>Marietta/Cobb County CoC</t>
  </si>
  <si>
    <t>Provo/Mountainland CoC</t>
  </si>
  <si>
    <t>Joplin/Jasper, Newton Counties CoC</t>
  </si>
  <si>
    <t>Beaver County CoC</t>
  </si>
  <si>
    <t>Stamford/Greenwich CoC</t>
  </si>
  <si>
    <t>Somerville CoC</t>
  </si>
  <si>
    <t>Davis/Woodland/Yolo County CoC</t>
  </si>
  <si>
    <t>New Brunswick/Middlesex County CoC</t>
  </si>
  <si>
    <t>Wyoming Statewide CoC</t>
  </si>
  <si>
    <t>Jackson/Rankin, Madison Counties CoC</t>
  </si>
  <si>
    <t>Central Tennessee CoC</t>
  </si>
  <si>
    <t>Huntsville/North Alabama CoC</t>
  </si>
  <si>
    <t>South Bend/Mishawaka/St. Joseph County CoC</t>
  </si>
  <si>
    <t>Alexandria/Central Louisiana CoC</t>
  </si>
  <si>
    <t>Dekalb City &amp; County CoC</t>
  </si>
  <si>
    <t>Lincoln CoC</t>
  </si>
  <si>
    <t>Murfreesboro/Rutherford County CoC</t>
  </si>
  <si>
    <t>Madison County CoC</t>
  </si>
  <si>
    <t>Lafayette/Acadiana CoC</t>
  </si>
  <si>
    <t>Somerset County CoC</t>
  </si>
  <si>
    <t>Roanoke City &amp; County/Salem CoC</t>
  </si>
  <si>
    <t>Garrett County CoC</t>
  </si>
  <si>
    <t>Arlington County CoC</t>
  </si>
  <si>
    <t>Lenawee County CoC</t>
  </si>
  <si>
    <t>Cumberland/Allegany County CoC</t>
  </si>
  <si>
    <t>Burlington County CoC</t>
  </si>
  <si>
    <t>Fredericksburg/Spotsylvania, Stafford Counties CoC</t>
  </si>
  <si>
    <t>Decatur/Macon County CoC</t>
  </si>
  <si>
    <t>Harford County CoC</t>
  </si>
  <si>
    <t>Mid-Shore Regional CoC</t>
  </si>
  <si>
    <t>Monroe/Northeast Louisiana CoC</t>
  </si>
  <si>
    <t>Cecil County CoC</t>
  </si>
  <si>
    <t>Waco/McLennan County CoC</t>
  </si>
  <si>
    <t>Guam CoC</t>
  </si>
  <si>
    <t>Fayetteville/Northwest Arkansas CoC</t>
  </si>
  <si>
    <t>Bloomington/Central Illinois CoC</t>
  </si>
  <si>
    <t>Salem County CoC</t>
  </si>
  <si>
    <t>Clinton County CoC</t>
  </si>
  <si>
    <t>Champaign/Urbana/Rantoul/Champaign County CoC</t>
  </si>
  <si>
    <t>Amarillo CoC</t>
  </si>
  <si>
    <t>St. Clair Shores/Warren/Macomb County CoC</t>
  </si>
  <si>
    <t>Springfield/Greene, Christian, Webster Counties CoC</t>
  </si>
  <si>
    <t>Burlington/Chittenden County CoC</t>
  </si>
  <si>
    <t>Vallejo/Solano County CoC</t>
  </si>
  <si>
    <t>Chapel Hill/Orange County CoC</t>
  </si>
  <si>
    <t>Augusta CoC</t>
  </si>
  <si>
    <t>Athens/Clarke County CoC</t>
  </si>
  <si>
    <t>Aurora/Elgin/Kane County CoC</t>
  </si>
  <si>
    <t>Hendry, Hardee, Highlands Counties CoC</t>
  </si>
  <si>
    <t>Ocala/Marion County CoC</t>
  </si>
  <si>
    <t>Florence/Northwest Alabama CoC</t>
  </si>
  <si>
    <t>Southwest Minnesota CoC</t>
  </si>
  <si>
    <t>Racine City &amp; County CoC</t>
  </si>
  <si>
    <t>Fort Walton Beach/Okaloosa, Walton Counties CoC</t>
  </si>
  <si>
    <t>Citrus, Hernando, Lake, Sumter Counties CoC</t>
  </si>
  <si>
    <t>Attleboro/Taunton/Bristol County CoC</t>
  </si>
  <si>
    <t>San Luis Obispo County CoC</t>
  </si>
  <si>
    <t>Eaton County CoC</t>
  </si>
  <si>
    <t>Fayetteville/Cumberland County CoC</t>
  </si>
  <si>
    <t>Lakewood Township/Ocean County CoC</t>
  </si>
  <si>
    <t>Kansas City/Wyandotte County CoC</t>
  </si>
  <si>
    <t>Jefferson/Lewis/St. Lawrence Counties CoC</t>
  </si>
  <si>
    <t>Oak Ridge/Upper Cumberland CoC</t>
  </si>
  <si>
    <t>Charlottesville CoC</t>
  </si>
  <si>
    <t>Beaumont/Port Arthur/South East Texas CoC</t>
  </si>
  <si>
    <t>Howard County CoC</t>
  </si>
  <si>
    <t>Naples/Collier County CoC</t>
  </si>
  <si>
    <t>Atlantic City &amp; County CoC</t>
  </si>
  <si>
    <t>Ithaca/Tompkins County CoC</t>
  </si>
  <si>
    <t>Southeastern Oklahoma Regional CoC</t>
  </si>
  <si>
    <t>Sullivan County CoC</t>
  </si>
  <si>
    <t>West Central Illinois CoC</t>
  </si>
  <si>
    <t>City of Alexandria CoC</t>
  </si>
  <si>
    <t>Virgin Islands CoC</t>
  </si>
  <si>
    <t>Punta Gorda/Charlotte County CoC</t>
  </si>
  <si>
    <t>Oklahoma Balance of State CoC</t>
  </si>
  <si>
    <t>Scranton/Lackawanna County CoC</t>
  </si>
  <si>
    <t>Northwest North Carolina CoC</t>
  </si>
  <si>
    <t>Cattaragus County CoC</t>
  </si>
  <si>
    <t>Redding/Shasta County CoC</t>
  </si>
  <si>
    <t>Bristol/Bensalem/Bucks County CoC</t>
  </si>
  <si>
    <t>Lynchburg CoC</t>
  </si>
  <si>
    <t>Central Oregon CoC</t>
  </si>
  <si>
    <t>Gulf Port/Gulf Coast Regional CoC</t>
  </si>
  <si>
    <t>Humboldt County CoC</t>
  </si>
  <si>
    <t>Visalia, Kings, Tulare Counties CoC</t>
  </si>
  <si>
    <t>Saint Johns County CoC</t>
  </si>
  <si>
    <t>St. Charles, Lincoln, Warren Counties CoC</t>
  </si>
  <si>
    <t>Northeast Oklahoma CoC</t>
  </si>
  <si>
    <t>Overland Park/Shawnee/Johnson County CoC</t>
  </si>
  <si>
    <t>Jamestown/Dunkirk/Chautauqua County CoC</t>
  </si>
  <si>
    <t>Auburn/Cayuga County</t>
  </si>
  <si>
    <t>Panama City/Bay, Jackson Counties CoC</t>
  </si>
  <si>
    <t>Jackson City &amp; County CoC</t>
  </si>
  <si>
    <t>Norman/Cleveland County CoC</t>
  </si>
  <si>
    <t>Sioux City/Dakota, Woodbury Counties CoC</t>
  </si>
  <si>
    <t>Carroll County CoC</t>
  </si>
  <si>
    <t>Frederick City &amp; County CoC</t>
  </si>
  <si>
    <t>Columbia/Greene County CoC</t>
  </si>
  <si>
    <t>Warren, Sussex, Hunterdon Counties CoC</t>
  </si>
  <si>
    <t>Napa City &amp; County CoC</t>
  </si>
  <si>
    <t>McHenry County CoC</t>
  </si>
  <si>
    <t>Prince William County CoC</t>
  </si>
  <si>
    <t>Ocean City/Cape May County CoC</t>
  </si>
  <si>
    <t>Southeast Arkansas</t>
  </si>
  <si>
    <t>South Central Illinois CoC</t>
  </si>
  <si>
    <t>Livingston County CoC</t>
  </si>
  <si>
    <t>Gadsden/Northeast Alabama CoC</t>
  </si>
  <si>
    <t>Wayne, Ontario, Seneca, Yates Counties CoC</t>
  </si>
  <si>
    <t>Rock Island/Moline/Northwestern Illinois CoC</t>
  </si>
  <si>
    <t>Wheeling/Weirton Area CoC</t>
  </si>
  <si>
    <t>Monroe City &amp; County CoC</t>
  </si>
  <si>
    <t>Winterhaven/Polk County CoC</t>
  </si>
  <si>
    <t>Merced City &amp; County CoC</t>
  </si>
  <si>
    <t>Tuolumne, Calaveras, Amador Counties CoC</t>
  </si>
  <si>
    <t>North Central Oklahoma CoC</t>
  </si>
  <si>
    <t>Loudoun County CoC</t>
  </si>
  <si>
    <t>Birmingham/Jefferson, St. Clair, Shelby Counties CoC</t>
  </si>
  <si>
    <t>Pittsburgh/McKeesport/Penn Hills/Allegheny County CoC</t>
  </si>
  <si>
    <t>Savannah/Chatham County CoC</t>
  </si>
  <si>
    <t>Richmond/Henrico, Chesterfield, Hanover Counties CoC</t>
  </si>
  <si>
    <t>Peoria/Perkin/Fulton, Peoria, Tazewell, Woodford CoC</t>
  </si>
  <si>
    <t>Lower Marion/Norristown/Abington/Montgomery County CoC</t>
  </si>
  <si>
    <t>Wilmington/Brunswick, New Hanover, Pender Counties CoC</t>
  </si>
  <si>
    <t>Roseville/Rocklin/Placer, Nevada Counties CoC</t>
  </si>
  <si>
    <t>Charleston/Kanawha, Putnam, Boone, Clay Counties CoC</t>
  </si>
  <si>
    <t>Columbia, Hamilton, Lafayette, Suwannee Counties CoC</t>
  </si>
  <si>
    <t>Nassau, Suffolk Counties/Babylon/Islip/ Huntington CoC</t>
  </si>
  <si>
    <t>Utica/Rome/Oneida, Madison Counties CoC</t>
  </si>
  <si>
    <t>Springfield/Sangamon County CoC</t>
  </si>
  <si>
    <t>Arkansas  Balance of State  CoC</t>
  </si>
  <si>
    <t>Harrisburg, Winchester/Western Virginia CoC</t>
  </si>
  <si>
    <t>Multiple races</t>
  </si>
  <si>
    <t>Adults as Individuals</t>
  </si>
  <si>
    <t>Estimate of Individuals and Families in Permanent Supportive Housing during a One-Year Period, October 2013–September 2014</t>
  </si>
  <si>
    <t>Sheltered Persons in Permenant Supportive Housing by Household Arrangement, October 2013 - September 2014</t>
  </si>
  <si>
    <t>Seasonal Point-in-Time Count of Persons in Permanent Supportive Housing by Household Type, October 2013-September 2014</t>
  </si>
  <si>
    <t>Demographic Characteristics of People in Permanent Supportive Housing by Household Type, October 2013–September 2014</t>
  </si>
  <si>
    <t>Demographic Characteristics of Persons in Permanent Supportive Housing by Location, October 2013–September 2014</t>
  </si>
  <si>
    <t>Number of Nights in Permanent Supportive Housing during Reporting Period by Household Type and Gender, October 2013-September 2014</t>
  </si>
  <si>
    <t>Total Length of Stay in Permanent Supportive Housing by Household Type and Gender, October 2013-September 2014</t>
  </si>
  <si>
    <t>Number of Persons in PSH</t>
  </si>
  <si>
    <t>Unaccompanied children and several-children households</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</si>
  <si>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2014 AHAR Part 2.</t>
  </si>
  <si>
    <t xml:space="preserve">Note1: Individuals includes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t>
  </si>
  <si>
    <t xml:space="preserve">All  Persons </t>
  </si>
  <si>
    <t>Total People in PSH</t>
  </si>
  <si>
    <t xml:space="preserve">All People </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</si>
  <si>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2014 AHAR Part 2.
Note5: The term Minority in the 2014 AHAR Part 2 report refers to all Hispanics and non-white races.
Note6: Persons who self-identify as transgendered - female to male or male to fmaile - are categorized into their destination gender (i.e. male or female, respectively) in the 2014 AHAR Part 2.</t>
  </si>
  <si>
    <t>Note1: Total homeless persons may not add up to the sum of gender counts because gender was not collected for persons who could not be designated as an adult or child.
Note2: Unknown categories were excluded from percentage calculations in the 2014 AHAR Part 2.</t>
  </si>
  <si>
    <t>Prior Living Situation</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</si>
  <si>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Unknown categories were excluded from percentage calculations in the 2014 AHAR Part 2.</t>
  </si>
  <si>
    <t>Prior Living Situation of Adults Using Permanent Supportive Housing by Household Type,  
October 2013–September 2014</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</si>
  <si>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2014 AHAR Part 2.</t>
  </si>
  <si>
    <t xml:space="preserve">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t>
  </si>
  <si>
    <t>Disabling Conditions of Adults in Permanent Supportive Housing, 
October 2013-September 2014 (Adjusted Numbers)</t>
  </si>
  <si>
    <t xml:space="preserve">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The numbers adjustment is to account for overlap between mental health, substance abuse, and both mental health and substance abuse. </t>
  </si>
  <si>
    <t xml:space="preserve">Note1: Individuals include persons in households without children and child-only households. Persons in families include households with at least one adult and one child.
Note2: The numbers adjustment is to ensure that the number using other program types is not greater than the sum of people that entered and exited during the year. </t>
  </si>
  <si>
    <t>How many people used Permanent Supportive Housing at some point during the reporting period and also used</t>
  </si>
  <si>
    <t>Destination of Persons Exiting Permanent Supportive Housing by Household Type,  
October 2013–September 2014</t>
  </si>
  <si>
    <t>Use of Permanent Supportive Housing and Other Program Types, October 2013-September 2014 (Adjusted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</si>
</sst>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mmm\-yyyy"/>
  </numFmts>
  <fonts count="27" x14ac:knownFonts="1">
    <font>
      <sz val="10"/>
      <name val="Arial"/>
    </font>
    <font>
      <sz val="10"/>
      <name val="Arial"/>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b/>
      <sz val="11"/>
      <color indexed="9"/>
      <name val="Arial"/>
      <family val="2"/>
    </font>
    <font>
      <sz val="10"/>
      <name val="MS Sans Serif"/>
      <family val="2"/>
    </font>
    <font>
      <sz val="8"/>
      <name val="MS Sans Serif"/>
      <family val="2"/>
    </font>
    <font>
      <sz val="10"/>
      <name val="Calibri"/>
      <family val="2"/>
    </font>
    <font>
      <u/>
      <sz val="10"/>
      <name val="Calibri"/>
      <family val="2"/>
    </font>
    <font>
      <sz val="10"/>
      <color rgb="FFFF0000"/>
      <name val="Arial"/>
      <family val="2"/>
    </font>
    <font>
      <b/>
      <sz val="11"/>
      <color theme="0"/>
      <name val="Arial"/>
      <family val="2"/>
    </font>
    <font>
      <sz val="10"/>
      <name val="Calibri"/>
      <family val="2"/>
      <scheme val="minor"/>
    </font>
    <font>
      <b/>
      <sz val="11"/>
      <name val="Calibri"/>
      <family val="2"/>
      <scheme val="minor"/>
    </font>
    <font>
      <b/>
      <sz val="10"/>
      <name val="Calibri"/>
      <family val="2"/>
      <scheme val="minor"/>
    </font>
    <font>
      <b/>
      <sz val="10"/>
      <color indexed="12"/>
      <name val="Calibri"/>
      <family val="2"/>
      <scheme val="minor"/>
    </font>
    <font>
      <sz val="10"/>
      <color indexed="8"/>
      <name val="Calibri"/>
      <family val="2"/>
      <scheme val="minor"/>
    </font>
    <font>
      <b/>
      <sz val="12"/>
      <color indexed="9"/>
      <name val="Calibri"/>
      <family val="2"/>
      <scheme val="minor"/>
    </font>
    <font>
      <b/>
      <sz val="12"/>
      <color theme="0"/>
      <name val="Calibri"/>
      <family val="2"/>
      <scheme val="minor"/>
    </font>
    <font>
      <sz val="12"/>
      <color theme="0"/>
      <name val="Calibri"/>
      <family val="2"/>
      <scheme val="minor"/>
    </font>
    <font>
      <b/>
      <sz val="12"/>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9" fontId="1" fillId="0" borderId="0" applyFont="0" applyFill="0" applyBorder="0" applyAlignment="0" applyProtection="0"/>
  </cellStyleXfs>
  <cellXfs count="182">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0" xfId="0" applyFont="1" applyBorder="1" applyAlignment="1">
      <alignment horizontal="right" vertical="top" wrapTex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164" fontId="0" fillId="0" borderId="0" xfId="0" applyNumberFormat="1"/>
    <xf numFmtId="3" fontId="9" fillId="0" borderId="0" xfId="0" applyNumberFormat="1" applyFont="1" applyBorder="1" applyAlignment="1">
      <alignment horizontal="right" vertical="top" wrapText="1" indent="3"/>
    </xf>
    <xf numFmtId="165" fontId="1" fillId="0" borderId="0" xfId="1" quotePrefix="1" applyNumberFormat="1"/>
    <xf numFmtId="0" fontId="8" fillId="0" borderId="0" xfId="0"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0" fontId="0" fillId="0" borderId="0" xfId="0" applyFill="1" applyBorder="1"/>
    <xf numFmtId="0" fontId="10" fillId="0" borderId="0" xfId="0" applyFont="1"/>
    <xf numFmtId="165" fontId="6" fillId="0" borderId="0" xfId="1" applyNumberFormat="1" applyFont="1" applyBorder="1" applyAlignment="1">
      <alignment horizontal="right" vertical="top" wrapText="1" indent="3"/>
    </xf>
    <xf numFmtId="3" fontId="0" fillId="0" borderId="0" xfId="0" applyNumberFormat="1"/>
    <xf numFmtId="0" fontId="10" fillId="0" borderId="0" xfId="0" applyFont="1" applyFill="1" applyBorder="1"/>
    <xf numFmtId="164" fontId="10" fillId="0" borderId="0" xfId="0" applyNumberFormat="1" applyFont="1" applyBorder="1" applyAlignment="1">
      <alignment horizontal="center"/>
    </xf>
    <xf numFmtId="0" fontId="6" fillId="0" borderId="0" xfId="0" applyFont="1" applyBorder="1" applyAlignment="1">
      <alignment horizontal="left" wrapText="1" indent="1"/>
    </xf>
    <xf numFmtId="0" fontId="10" fillId="0" borderId="0" xfId="0" applyFont="1" applyBorder="1"/>
    <xf numFmtId="0" fontId="6" fillId="0" borderId="0" xfId="0" applyFont="1" applyBorder="1" applyAlignment="1">
      <alignment horizontal="left" wrapText="1" indent="2"/>
    </xf>
    <xf numFmtId="0" fontId="6" fillId="0" borderId="0" xfId="0" applyFont="1" applyBorder="1" applyAlignment="1">
      <alignment horizontal="left" vertical="top" wrapText="1" indent="2"/>
    </xf>
    <xf numFmtId="0" fontId="6" fillId="0" borderId="0" xfId="0" applyFont="1" applyBorder="1" applyAlignment="1">
      <alignment horizontal="left" vertical="top" wrapText="1" indent="1"/>
    </xf>
    <xf numFmtId="164" fontId="8" fillId="0" borderId="0" xfId="0" applyNumberFormat="1" applyFont="1" applyBorder="1" applyAlignment="1">
      <alignment horizontal="right" vertical="top" wrapText="1" indent="3"/>
    </xf>
    <xf numFmtId="0" fontId="12" fillId="0" borderId="0" xfId="2"/>
    <xf numFmtId="3" fontId="12" fillId="0" borderId="0" xfId="2" applyNumberFormat="1"/>
    <xf numFmtId="0" fontId="6" fillId="0" borderId="0" xfId="2" applyFont="1"/>
    <xf numFmtId="3" fontId="6" fillId="0" borderId="0" xfId="2" applyNumberFormat="1" applyFont="1"/>
    <xf numFmtId="2" fontId="0" fillId="0" borderId="0" xfId="0" applyNumberFormat="1"/>
    <xf numFmtId="1" fontId="0" fillId="0" borderId="0" xfId="0" quotePrefix="1" applyNumberFormat="1"/>
    <xf numFmtId="3" fontId="0" fillId="0" borderId="0" xfId="0" applyNumberFormat="1" applyFill="1"/>
    <xf numFmtId="1" fontId="0" fillId="0" borderId="0" xfId="0" applyNumberFormat="1"/>
    <xf numFmtId="10" fontId="0" fillId="0" borderId="0" xfId="0" applyNumberFormat="1"/>
    <xf numFmtId="10" fontId="5" fillId="0" borderId="0" xfId="0" applyNumberFormat="1" applyFont="1"/>
    <xf numFmtId="3" fontId="8" fillId="0" borderId="0" xfId="0" applyNumberFormat="1" applyFont="1" applyFill="1" applyBorder="1" applyAlignment="1">
      <alignment horizontal="left" vertical="top" indent="3"/>
    </xf>
    <xf numFmtId="166" fontId="0" fillId="0" borderId="0" xfId="0" applyNumberFormat="1"/>
    <xf numFmtId="1" fontId="0" fillId="0" borderId="0" xfId="0" applyNumberFormat="1" applyBorder="1"/>
    <xf numFmtId="10" fontId="0" fillId="0" borderId="0" xfId="0" applyNumberFormat="1" applyBorder="1"/>
    <xf numFmtId="4" fontId="0" fillId="0" borderId="0" xfId="0" applyNumberFormat="1"/>
    <xf numFmtId="0" fontId="5" fillId="0" borderId="0" xfId="0" applyFont="1" applyFill="1" applyBorder="1" applyAlignment="1">
      <alignment horizontal="left" wrapText="1" indent="1"/>
    </xf>
    <xf numFmtId="0" fontId="6" fillId="0" borderId="0" xfId="2" applyFont="1" applyFill="1" applyBorder="1"/>
    <xf numFmtId="3" fontId="6" fillId="0" borderId="0" xfId="2" applyNumberFormat="1" applyFont="1" applyFill="1" applyBorder="1"/>
    <xf numFmtId="9" fontId="6" fillId="0" borderId="0" xfId="2" applyNumberFormat="1" applyFont="1" applyFill="1" applyBorder="1"/>
    <xf numFmtId="10" fontId="6" fillId="0" borderId="0" xfId="2" applyNumberFormat="1" applyFont="1" applyFill="1" applyBorder="1"/>
    <xf numFmtId="2" fontId="0" fillId="0" borderId="0" xfId="0" applyNumberFormat="1" applyFill="1"/>
    <xf numFmtId="10" fontId="0" fillId="0" borderId="0" xfId="0" applyNumberFormat="1" applyFill="1"/>
    <xf numFmtId="2" fontId="0" fillId="0" borderId="0" xfId="0" applyNumberFormat="1" applyFill="1" applyBorder="1"/>
    <xf numFmtId="10" fontId="0" fillId="0" borderId="0" xfId="0" applyNumberFormat="1" applyFill="1" applyBorder="1"/>
    <xf numFmtId="0" fontId="0" fillId="0" borderId="0" xfId="0" applyNumberFormat="1"/>
    <xf numFmtId="165" fontId="0" fillId="0" borderId="0" xfId="0" applyNumberFormat="1"/>
    <xf numFmtId="0" fontId="16" fillId="0" borderId="0" xfId="0" applyFont="1"/>
    <xf numFmtId="164" fontId="16" fillId="0" borderId="0" xfId="0" applyNumberFormat="1" applyFont="1"/>
    <xf numFmtId="165" fontId="16" fillId="0" borderId="0" xfId="0" applyNumberFormat="1" applyFont="1"/>
    <xf numFmtId="0" fontId="6" fillId="0" borderId="0" xfId="0" applyFont="1" applyFill="1"/>
    <xf numFmtId="43" fontId="0" fillId="0" borderId="0" xfId="0" applyNumberFormat="1"/>
    <xf numFmtId="3" fontId="16" fillId="0" borderId="0" xfId="0" applyNumberFormat="1" applyFont="1"/>
    <xf numFmtId="0" fontId="17" fillId="0" borderId="0" xfId="0" applyFont="1" applyFill="1" applyBorder="1" applyAlignment="1">
      <alignment vertical="center" wrapText="1"/>
    </xf>
    <xf numFmtId="0" fontId="0" fillId="0" borderId="1" xfId="0" applyBorder="1"/>
    <xf numFmtId="0" fontId="18" fillId="0" borderId="1" xfId="0" applyFont="1" applyBorder="1"/>
    <xf numFmtId="0" fontId="18" fillId="0" borderId="2" xfId="0" applyFont="1" applyBorder="1"/>
    <xf numFmtId="0" fontId="19" fillId="3" borderId="3" xfId="0" applyFont="1" applyFill="1" applyBorder="1" applyAlignment="1">
      <alignment horizontal="left" wrapText="1" indent="1"/>
    </xf>
    <xf numFmtId="0" fontId="19" fillId="3" borderId="3" xfId="0" applyFont="1" applyFill="1" applyBorder="1" applyAlignment="1">
      <alignment horizontal="center" wrapText="1"/>
    </xf>
    <xf numFmtId="0" fontId="18" fillId="0" borderId="6" xfId="2" applyFont="1" applyBorder="1"/>
    <xf numFmtId="3" fontId="18" fillId="0" borderId="6" xfId="2" applyNumberFormat="1" applyFont="1" applyBorder="1"/>
    <xf numFmtId="0" fontId="18" fillId="0" borderId="3" xfId="2" applyFont="1" applyBorder="1"/>
    <xf numFmtId="3" fontId="18" fillId="0" borderId="6" xfId="2" applyNumberFormat="1" applyFont="1" applyBorder="1" applyAlignment="1">
      <alignment horizontal="right" vertical="center" indent="3"/>
    </xf>
    <xf numFmtId="0" fontId="6" fillId="0" borderId="0" xfId="0" applyFont="1" applyBorder="1"/>
    <xf numFmtId="3" fontId="18" fillId="0" borderId="5" xfId="0" applyNumberFormat="1" applyFont="1" applyBorder="1" applyAlignment="1">
      <alignment horizontal="right" wrapText="1" indent="3"/>
    </xf>
    <xf numFmtId="0" fontId="19" fillId="3" borderId="7" xfId="0" applyFont="1" applyFill="1" applyBorder="1" applyAlignment="1">
      <alignment horizontal="center" wrapText="1"/>
    </xf>
    <xf numFmtId="0" fontId="18" fillId="0" borderId="6" xfId="0" applyFont="1" applyBorder="1" applyAlignment="1">
      <alignment horizontal="left" vertical="top" wrapText="1" indent="2"/>
    </xf>
    <xf numFmtId="3" fontId="18" fillId="0" borderId="6" xfId="0" applyNumberFormat="1" applyFont="1" applyBorder="1" applyAlignment="1">
      <alignment horizontal="right" wrapText="1" indent="3"/>
    </xf>
    <xf numFmtId="0" fontId="20" fillId="0" borderId="6" xfId="0" applyFont="1" applyBorder="1" applyAlignment="1">
      <alignment horizontal="left" vertical="top" wrapText="1" indent="2"/>
    </xf>
    <xf numFmtId="0" fontId="18" fillId="0" borderId="6" xfId="0" applyFont="1" applyBorder="1" applyAlignment="1">
      <alignment horizontal="left" vertical="top" wrapText="1" indent="1"/>
    </xf>
    <xf numFmtId="0" fontId="18" fillId="0" borderId="3" xfId="0" applyFont="1" applyFill="1" applyBorder="1" applyAlignment="1">
      <alignment horizontal="left" vertical="top" wrapText="1" indent="2"/>
    </xf>
    <xf numFmtId="0" fontId="19" fillId="3" borderId="8" xfId="0" applyFont="1" applyFill="1" applyBorder="1" applyAlignment="1">
      <alignment horizontal="center" wrapText="1"/>
    </xf>
    <xf numFmtId="0" fontId="18" fillId="0" borderId="9" xfId="0" applyFont="1" applyBorder="1" applyAlignment="1">
      <alignment horizontal="center" wrapText="1"/>
    </xf>
    <xf numFmtId="0" fontId="18" fillId="0" borderId="4" xfId="0" applyFont="1" applyBorder="1" applyAlignment="1">
      <alignment horizontal="center" vertical="top" wrapText="1"/>
    </xf>
    <xf numFmtId="0" fontId="18" fillId="0" borderId="5" xfId="0" applyFont="1" applyBorder="1"/>
    <xf numFmtId="0" fontId="18" fillId="0" borderId="6" xfId="0" applyFont="1" applyBorder="1"/>
    <xf numFmtId="0" fontId="18" fillId="0" borderId="6" xfId="0" applyFont="1" applyBorder="1" applyAlignment="1">
      <alignment horizontal="center" vertical="top" wrapText="1"/>
    </xf>
    <xf numFmtId="0" fontId="18" fillId="0" borderId="3" xfId="0" applyFont="1" applyBorder="1" applyAlignment="1">
      <alignment horizontal="left" vertical="top" wrapText="1" indent="1"/>
    </xf>
    <xf numFmtId="0" fontId="17" fillId="0" borderId="1" xfId="0" applyFont="1" applyFill="1" applyBorder="1" applyAlignment="1">
      <alignment vertical="center" wrapText="1"/>
    </xf>
    <xf numFmtId="0" fontId="18" fillId="0" borderId="6" xfId="0" applyFont="1" applyBorder="1" applyAlignment="1">
      <alignment wrapText="1"/>
    </xf>
    <xf numFmtId="0" fontId="18" fillId="0" borderId="6" xfId="2" applyFont="1" applyBorder="1" applyAlignment="1">
      <alignment horizontal="right" vertical="center" indent="3"/>
    </xf>
    <xf numFmtId="3" fontId="22" fillId="0" borderId="6" xfId="0" applyNumberFormat="1" applyFont="1" applyFill="1" applyBorder="1" applyAlignment="1">
      <alignment horizontal="right" vertical="top" wrapText="1" indent="3"/>
    </xf>
    <xf numFmtId="0" fontId="18" fillId="0" borderId="6" xfId="0" applyFont="1" applyBorder="1" applyAlignment="1">
      <alignment horizontal="right" vertical="top" wrapText="1" indent="3"/>
    </xf>
    <xf numFmtId="0" fontId="18" fillId="0" borderId="3" xfId="0" applyFont="1" applyBorder="1" applyAlignment="1">
      <alignment wrapText="1"/>
    </xf>
    <xf numFmtId="0" fontId="20" fillId="3" borderId="3" xfId="0" applyFont="1" applyFill="1" applyBorder="1" applyAlignment="1">
      <alignment horizontal="left" wrapText="1" indent="1"/>
    </xf>
    <xf numFmtId="0" fontId="18" fillId="0" borderId="6" xfId="0" applyFont="1" applyBorder="1" applyAlignment="1">
      <alignment horizontal="left" wrapText="1" indent="1"/>
    </xf>
    <xf numFmtId="164" fontId="18" fillId="0" borderId="6" xfId="0" applyNumberFormat="1" applyFont="1" applyBorder="1" applyAlignment="1">
      <alignment horizontal="right" vertical="top" wrapText="1" indent="3"/>
    </xf>
    <xf numFmtId="164" fontId="18" fillId="0" borderId="0" xfId="0" applyNumberFormat="1" applyFont="1" applyBorder="1" applyAlignment="1">
      <alignment horizontal="right" vertical="top" wrapText="1" indent="3"/>
    </xf>
    <xf numFmtId="0" fontId="18" fillId="0" borderId="6" xfId="0" applyFont="1" applyBorder="1" applyAlignment="1">
      <alignment horizontal="left" wrapText="1" indent="2"/>
    </xf>
    <xf numFmtId="3" fontId="18" fillId="0" borderId="6" xfId="0" applyNumberFormat="1" applyFont="1" applyBorder="1" applyAlignment="1">
      <alignment horizontal="right" vertical="top" wrapText="1" indent="3"/>
    </xf>
    <xf numFmtId="0" fontId="19" fillId="3" borderId="10" xfId="0" applyFont="1" applyFill="1" applyBorder="1" applyAlignment="1">
      <alignment horizontal="center" wrapText="1"/>
    </xf>
    <xf numFmtId="0" fontId="18" fillId="0" borderId="6" xfId="0" applyFont="1" applyBorder="1" applyAlignment="1">
      <alignment horizontal="right" vertical="top" wrapText="1"/>
    </xf>
    <xf numFmtId="0" fontId="22" fillId="0" borderId="6" xfId="0" applyFont="1" applyBorder="1" applyAlignment="1">
      <alignment horizontal="right" vertical="top" wrapText="1" indent="3"/>
    </xf>
    <xf numFmtId="3" fontId="22" fillId="0" borderId="6" xfId="0" applyNumberFormat="1" applyFont="1" applyBorder="1" applyAlignment="1">
      <alignment horizontal="right" vertical="top" wrapText="1" indent="3"/>
    </xf>
    <xf numFmtId="0" fontId="18" fillId="0" borderId="6" xfId="0" applyFont="1" applyFill="1" applyBorder="1" applyAlignment="1">
      <alignment horizontal="left" vertical="top" wrapText="1" indent="1"/>
    </xf>
    <xf numFmtId="0" fontId="18" fillId="0" borderId="6" xfId="0" applyFont="1" applyFill="1" applyBorder="1" applyAlignment="1">
      <alignment horizontal="right" vertical="top" wrapText="1"/>
    </xf>
    <xf numFmtId="9" fontId="18" fillId="0" borderId="6" xfId="3" applyFont="1" applyFill="1" applyBorder="1" applyAlignment="1">
      <alignment horizontal="right" vertical="top" wrapText="1" indent="3"/>
    </xf>
    <xf numFmtId="0" fontId="18" fillId="0" borderId="6" xfId="0" applyFont="1" applyFill="1" applyBorder="1" applyAlignment="1">
      <alignment horizontal="left" vertical="top" wrapText="1" indent="2"/>
    </xf>
    <xf numFmtId="165" fontId="18" fillId="0" borderId="6" xfId="1" applyNumberFormat="1" applyFont="1" applyFill="1" applyBorder="1" applyAlignment="1">
      <alignment horizontal="right" vertical="top" wrapText="1" indent="3"/>
    </xf>
    <xf numFmtId="0" fontId="20" fillId="3" borderId="3" xfId="0" applyFont="1" applyFill="1" applyBorder="1" applyAlignment="1">
      <alignment horizontal="center" wrapText="1"/>
    </xf>
    <xf numFmtId="1" fontId="18" fillId="0" borderId="6" xfId="0" applyNumberFormat="1" applyFont="1" applyBorder="1" applyAlignment="1">
      <alignment horizontal="left" wrapText="1"/>
    </xf>
    <xf numFmtId="3" fontId="18" fillId="0" borderId="6" xfId="0" applyNumberFormat="1" applyFont="1" applyFill="1" applyBorder="1" applyAlignment="1">
      <alignment horizontal="right" vertical="top" wrapText="1" indent="4"/>
    </xf>
    <xf numFmtId="1" fontId="18" fillId="0" borderId="3" xfId="0" applyNumberFormat="1" applyFont="1" applyFill="1" applyBorder="1" applyAlignment="1">
      <alignment horizontal="left" wrapText="1"/>
    </xf>
    <xf numFmtId="0" fontId="18" fillId="0" borderId="6" xfId="0" applyNumberFormat="1" applyFont="1" applyBorder="1" applyAlignment="1">
      <alignment horizontal="left" wrapText="1"/>
    </xf>
    <xf numFmtId="0" fontId="18" fillId="0" borderId="6" xfId="0" applyNumberFormat="1" applyFont="1" applyBorder="1" applyAlignment="1">
      <alignment horizontal="left" wrapText="1" indent="1"/>
    </xf>
    <xf numFmtId="0" fontId="18" fillId="0" borderId="3" xfId="0" applyNumberFormat="1" applyFont="1" applyBorder="1" applyAlignment="1">
      <alignment horizontal="left" indent="1"/>
    </xf>
    <xf numFmtId="0" fontId="19" fillId="3" borderId="8" xfId="0" applyFont="1" applyFill="1" applyBorder="1" applyAlignment="1">
      <alignment horizontal="left" wrapText="1" indent="1"/>
    </xf>
    <xf numFmtId="0" fontId="21" fillId="0" borderId="6" xfId="0" applyNumberFormat="1" applyFont="1" applyFill="1" applyBorder="1" applyAlignment="1">
      <alignment horizontal="right" vertical="center" wrapText="1" indent="3"/>
    </xf>
    <xf numFmtId="3" fontId="22" fillId="0" borderId="6" xfId="0" applyNumberFormat="1" applyFont="1" applyFill="1" applyBorder="1" applyAlignment="1">
      <alignment horizontal="right" vertical="center" wrapText="1" indent="3"/>
    </xf>
    <xf numFmtId="0" fontId="18" fillId="0" borderId="6" xfId="0" applyFont="1" applyBorder="1" applyAlignment="1">
      <alignment horizontal="left" wrapText="1"/>
    </xf>
    <xf numFmtId="0" fontId="18" fillId="0" borderId="3" xfId="0" applyFont="1" applyBorder="1" applyAlignment="1">
      <alignment horizontal="left" wrapText="1" indent="1"/>
    </xf>
    <xf numFmtId="0" fontId="18" fillId="0" borderId="4" xfId="0" applyFont="1" applyBorder="1" applyAlignment="1">
      <alignment horizontal="left" wrapText="1" indent="1"/>
    </xf>
    <xf numFmtId="0" fontId="18" fillId="0" borderId="4" xfId="0" applyFont="1" applyBorder="1" applyAlignment="1">
      <alignment horizontal="right" vertical="top" wrapText="1"/>
    </xf>
    <xf numFmtId="0" fontId="18" fillId="0" borderId="6" xfId="0" applyFont="1" applyFill="1" applyBorder="1" applyAlignment="1">
      <alignment horizontal="left" wrapText="1" indent="2"/>
    </xf>
    <xf numFmtId="0" fontId="18" fillId="0" borderId="3" xfId="0" applyFont="1" applyBorder="1" applyAlignment="1">
      <alignment horizontal="left" wrapText="1" indent="2"/>
    </xf>
    <xf numFmtId="165" fontId="18" fillId="0" borderId="6" xfId="1" applyNumberFormat="1" applyFont="1" applyFill="1" applyBorder="1" applyAlignment="1">
      <alignment horizontal="right" vertical="center" wrapText="1" indent="3"/>
    </xf>
    <xf numFmtId="2" fontId="19" fillId="3" borderId="3" xfId="0" applyNumberFormat="1" applyFont="1" applyFill="1" applyBorder="1" applyAlignment="1">
      <alignment horizontal="center" wrapText="1"/>
    </xf>
    <xf numFmtId="0" fontId="0" fillId="0" borderId="0" xfId="0" applyBorder="1" applyAlignment="1">
      <alignment wrapText="1"/>
    </xf>
    <xf numFmtId="0" fontId="18" fillId="0" borderId="4" xfId="0" applyFont="1" applyFill="1" applyBorder="1" applyAlignment="1">
      <alignment horizontal="right" vertical="top" wrapText="1"/>
    </xf>
    <xf numFmtId="3" fontId="19" fillId="3" borderId="6" xfId="0" applyNumberFormat="1" applyFont="1" applyFill="1" applyBorder="1" applyAlignment="1">
      <alignment horizontal="center" wrapText="1"/>
    </xf>
    <xf numFmtId="0" fontId="19" fillId="3" borderId="6" xfId="0" applyFont="1" applyFill="1" applyBorder="1" applyAlignment="1">
      <alignment horizontal="left" wrapText="1" indent="1"/>
    </xf>
    <xf numFmtId="0" fontId="12" fillId="0" borderId="0" xfId="2" applyFill="1"/>
    <xf numFmtId="167" fontId="18" fillId="0" borderId="6" xfId="0" applyNumberFormat="1" applyFont="1" applyBorder="1" applyAlignment="1">
      <alignment horizontal="left" vertical="top" wrapText="1" indent="2"/>
    </xf>
    <xf numFmtId="0" fontId="6" fillId="0" borderId="0" xfId="0" applyFont="1" applyFill="1" applyBorder="1" applyAlignment="1">
      <alignment horizontal="left" wrapText="1" indent="1"/>
    </xf>
    <xf numFmtId="3" fontId="18" fillId="0" borderId="6" xfId="0" applyNumberFormat="1" applyFont="1" applyFill="1" applyBorder="1" applyAlignment="1">
      <alignment horizontal="right" vertical="top" wrapText="1" indent="3"/>
    </xf>
    <xf numFmtId="2" fontId="6" fillId="0" borderId="0" xfId="0" applyNumberFormat="1" applyFont="1" applyBorder="1" applyAlignment="1">
      <alignment horizontal="left" vertical="top" wrapText="1"/>
    </xf>
    <xf numFmtId="2" fontId="0" fillId="0" borderId="0" xfId="0" applyNumberFormat="1" applyBorder="1" applyAlignment="1">
      <alignment horizontal="left" vertical="top"/>
    </xf>
    <xf numFmtId="2" fontId="0" fillId="0" borderId="0" xfId="0" applyNumberFormat="1" applyAlignment="1">
      <alignment horizontal="left" vertical="top"/>
    </xf>
    <xf numFmtId="3" fontId="6" fillId="0" borderId="0" xfId="0" applyNumberFormat="1" applyFont="1"/>
    <xf numFmtId="0" fontId="6" fillId="0" borderId="0" xfId="0" applyFont="1"/>
    <xf numFmtId="2" fontId="6" fillId="0" borderId="0" xfId="0" applyNumberFormat="1" applyFont="1" applyBorder="1" applyAlignment="1">
      <alignment horizontal="left" vertical="top" wrapText="1" indent="2"/>
    </xf>
    <xf numFmtId="2" fontId="8" fillId="0" borderId="0" xfId="0" applyNumberFormat="1" applyFont="1" applyBorder="1" applyAlignment="1">
      <alignment horizontal="right" vertical="top" wrapText="1" indent="3"/>
    </xf>
    <xf numFmtId="164" fontId="6" fillId="0" borderId="0" xfId="0" applyNumberFormat="1" applyFont="1"/>
    <xf numFmtId="4" fontId="22" fillId="0" borderId="6" xfId="0" applyNumberFormat="1" applyFont="1" applyFill="1" applyBorder="1" applyAlignment="1">
      <alignment horizontal="right" vertical="center" wrapText="1" indent="3"/>
    </xf>
    <xf numFmtId="0" fontId="19" fillId="3" borderId="6" xfId="0" applyFont="1" applyFill="1" applyBorder="1" applyAlignment="1">
      <alignment horizontal="center" wrapText="1"/>
    </xf>
    <xf numFmtId="3" fontId="18" fillId="0" borderId="15" xfId="0" applyNumberFormat="1" applyFont="1" applyBorder="1" applyAlignment="1">
      <alignment horizontal="right" vertical="center" indent="3"/>
    </xf>
    <xf numFmtId="3" fontId="18" fillId="0" borderId="15" xfId="2" applyNumberFormat="1" applyFont="1" applyBorder="1" applyAlignment="1">
      <alignment horizontal="right" vertical="center" indent="3"/>
    </xf>
    <xf numFmtId="3" fontId="18" fillId="0" borderId="6" xfId="0" quotePrefix="1" applyNumberFormat="1" applyFont="1" applyBorder="1" applyAlignment="1">
      <alignment horizontal="right" wrapText="1" indent="3"/>
    </xf>
    <xf numFmtId="3" fontId="18" fillId="0" borderId="6" xfId="0" quotePrefix="1" applyNumberFormat="1" applyFont="1" applyBorder="1" applyAlignment="1">
      <alignment horizontal="center" wrapText="1"/>
    </xf>
    <xf numFmtId="3" fontId="18" fillId="0" borderId="6" xfId="2" applyNumberFormat="1" applyFont="1" applyFill="1" applyBorder="1" applyAlignment="1">
      <alignment horizontal="right" vertical="center" indent="3"/>
    </xf>
    <xf numFmtId="0" fontId="18" fillId="0" borderId="6" xfId="0" applyFont="1" applyFill="1" applyBorder="1"/>
    <xf numFmtId="0" fontId="23" fillId="4" borderId="11"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8" xfId="0" applyFont="1" applyFill="1" applyBorder="1" applyAlignment="1">
      <alignment horizontal="center" vertical="center" wrapText="1"/>
    </xf>
    <xf numFmtId="49" fontId="24" fillId="4" borderId="11" xfId="0" applyNumberFormat="1" applyFont="1" applyFill="1" applyBorder="1" applyAlignment="1">
      <alignment horizontal="center" vertical="center" wrapText="1"/>
    </xf>
    <xf numFmtId="49" fontId="25" fillId="4" borderId="13" xfId="0" applyNumberFormat="1" applyFont="1" applyFill="1" applyBorder="1" applyAlignment="1">
      <alignment horizontal="center" vertical="center" wrapText="1"/>
    </xf>
    <xf numFmtId="0" fontId="18" fillId="0" borderId="14" xfId="0" applyFont="1" applyFill="1" applyBorder="1" applyAlignment="1">
      <alignment horizontal="left" vertical="top" wrapText="1"/>
    </xf>
    <xf numFmtId="0" fontId="0" fillId="0" borderId="14" xfId="0" applyBorder="1" applyAlignment="1">
      <alignment wrapText="1"/>
    </xf>
    <xf numFmtId="0" fontId="24" fillId="4" borderId="11"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18" fillId="0" borderId="14" xfId="0" applyFont="1" applyBorder="1" applyAlignment="1">
      <alignment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8" fillId="0" borderId="14" xfId="0" applyFont="1" applyBorder="1" applyAlignment="1">
      <alignment horizontal="left" wrapText="1"/>
    </xf>
    <xf numFmtId="0" fontId="18" fillId="0" borderId="16" xfId="0" applyFont="1" applyBorder="1" applyAlignment="1">
      <alignment horizontal="left" wrapText="1"/>
    </xf>
    <xf numFmtId="0" fontId="19" fillId="3" borderId="11" xfId="0" applyFont="1" applyFill="1" applyBorder="1" applyAlignment="1">
      <alignment horizontal="center" wrapText="1"/>
    </xf>
    <xf numFmtId="0" fontId="19" fillId="3" borderId="12" xfId="0" applyFont="1" applyFill="1" applyBorder="1" applyAlignment="1">
      <alignment horizontal="center" wrapText="1"/>
    </xf>
    <xf numFmtId="0" fontId="19" fillId="3" borderId="13" xfId="0" applyFont="1" applyFill="1" applyBorder="1" applyAlignment="1">
      <alignment horizontal="center" wrapText="1"/>
    </xf>
    <xf numFmtId="0" fontId="19" fillId="3" borderId="4" xfId="0" applyFont="1" applyFill="1" applyBorder="1" applyAlignment="1">
      <alignment horizontal="left" wrapText="1"/>
    </xf>
    <xf numFmtId="0" fontId="19" fillId="3" borderId="3" xfId="0" applyFont="1" applyFill="1" applyBorder="1" applyAlignment="1">
      <alignment horizontal="left" wrapText="1"/>
    </xf>
    <xf numFmtId="0" fontId="19" fillId="3" borderId="4" xfId="0" applyFont="1" applyFill="1" applyBorder="1" applyAlignment="1">
      <alignment horizontal="center" wrapText="1"/>
    </xf>
    <xf numFmtId="0" fontId="19" fillId="3" borderId="3" xfId="0" applyFont="1" applyFill="1" applyBorder="1" applyAlignment="1">
      <alignment horizontal="center" wrapText="1"/>
    </xf>
    <xf numFmtId="1" fontId="18" fillId="0" borderId="14" xfId="0" applyNumberFormat="1" applyFont="1" applyBorder="1" applyAlignment="1">
      <alignment wrapText="1"/>
    </xf>
    <xf numFmtId="0" fontId="18" fillId="0" borderId="14" xfId="0" applyFont="1" applyBorder="1" applyAlignment="1"/>
    <xf numFmtId="0" fontId="26" fillId="4" borderId="4" xfId="0" applyFont="1" applyFill="1" applyBorder="1" applyAlignment="1">
      <alignment horizontal="center" wrapText="1"/>
    </xf>
    <xf numFmtId="0" fontId="18" fillId="0" borderId="14" xfId="0" applyNumberFormat="1" applyFont="1" applyBorder="1" applyAlignment="1">
      <alignment wrapText="1"/>
    </xf>
  </cellXfs>
  <cellStyles count="4">
    <cellStyle name="Comma" xfId="1" builtinId="3"/>
    <cellStyle name="Normal" xfId="0" builtinId="0"/>
    <cellStyle name="Normal_PSH Beds by CoC and State"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57"/>
  <sheetViews>
    <sheetView tabSelected="1" zoomScaleNormal="100" workbookViewId="0">
      <selection activeCell="D49" sqref="D49"/>
    </sheetView>
  </sheetViews>
  <sheetFormatPr defaultColWidth="8.85546875" defaultRowHeight="12.75" x14ac:dyDescent="0.2"/>
  <cols>
    <col min="1" max="1" width="6.42578125" style="32" customWidth="1"/>
    <col min="2" max="2" width="25.7109375" style="32" customWidth="1"/>
    <col min="3" max="3" width="16.42578125" style="33" customWidth="1"/>
    <col min="4" max="4" width="16.85546875" style="33" customWidth="1"/>
    <col min="5" max="5" width="8.85546875" style="32"/>
    <col min="6" max="6" width="8.85546875" style="32" customWidth="1"/>
    <col min="7" max="16384" width="8.85546875" style="32"/>
  </cols>
  <sheetData>
    <row r="1" spans="2:4" ht="25.5" customHeight="1" thickBot="1" x14ac:dyDescent="0.25"/>
    <row r="2" spans="2:4" ht="45" customHeight="1" thickBot="1" x14ac:dyDescent="0.25">
      <c r="B2" s="152" t="s">
        <v>172</v>
      </c>
      <c r="C2" s="153"/>
      <c r="D2" s="154"/>
    </row>
    <row r="3" spans="2:4" ht="15.75" customHeight="1" thickBot="1" x14ac:dyDescent="0.3">
      <c r="B3" s="68" t="s">
        <v>140</v>
      </c>
      <c r="C3" s="145" t="s">
        <v>135</v>
      </c>
      <c r="D3" s="145" t="s">
        <v>136</v>
      </c>
    </row>
    <row r="4" spans="2:4" x14ac:dyDescent="0.2">
      <c r="B4" s="66" t="s">
        <v>189</v>
      </c>
      <c r="C4" s="146">
        <v>879</v>
      </c>
      <c r="D4" s="146">
        <v>45579</v>
      </c>
    </row>
    <row r="5" spans="2:4" x14ac:dyDescent="0.2">
      <c r="B5" s="66" t="s">
        <v>190</v>
      </c>
      <c r="C5" s="146">
        <v>944</v>
      </c>
      <c r="D5" s="146">
        <v>34698</v>
      </c>
    </row>
    <row r="6" spans="2:4" x14ac:dyDescent="0.2">
      <c r="B6" s="66" t="s">
        <v>193</v>
      </c>
      <c r="C6" s="146">
        <v>359</v>
      </c>
      <c r="D6" s="146">
        <v>15742</v>
      </c>
    </row>
    <row r="7" spans="2:4" x14ac:dyDescent="0.2">
      <c r="B7" s="66" t="s">
        <v>192</v>
      </c>
      <c r="C7" s="146">
        <v>281</v>
      </c>
      <c r="D7" s="146">
        <v>14211</v>
      </c>
    </row>
    <row r="8" spans="2:4" x14ac:dyDescent="0.2">
      <c r="B8" s="66" t="s">
        <v>196</v>
      </c>
      <c r="C8" s="146">
        <v>428</v>
      </c>
      <c r="D8" s="146">
        <v>11862</v>
      </c>
    </row>
    <row r="9" spans="2:4" x14ac:dyDescent="0.2">
      <c r="B9" s="66" t="s">
        <v>195</v>
      </c>
      <c r="C9" s="146">
        <v>561</v>
      </c>
      <c r="D9" s="146">
        <v>11948</v>
      </c>
    </row>
    <row r="10" spans="2:4" x14ac:dyDescent="0.2">
      <c r="B10" s="66" t="s">
        <v>194</v>
      </c>
      <c r="C10" s="146">
        <v>345</v>
      </c>
      <c r="D10" s="146">
        <v>12287</v>
      </c>
    </row>
    <row r="11" spans="2:4" x14ac:dyDescent="0.2">
      <c r="B11" s="66" t="s">
        <v>197</v>
      </c>
      <c r="C11" s="146">
        <v>171</v>
      </c>
      <c r="D11" s="146">
        <v>12209</v>
      </c>
    </row>
    <row r="12" spans="2:4" x14ac:dyDescent="0.2">
      <c r="B12" s="66" t="s">
        <v>198</v>
      </c>
      <c r="C12" s="146">
        <v>367</v>
      </c>
      <c r="D12" s="146">
        <v>10856</v>
      </c>
    </row>
    <row r="13" spans="2:4" x14ac:dyDescent="0.2">
      <c r="B13" s="66" t="s">
        <v>199</v>
      </c>
      <c r="C13" s="146">
        <v>254</v>
      </c>
      <c r="D13" s="146">
        <v>9046</v>
      </c>
    </row>
    <row r="14" spans="2:4" x14ac:dyDescent="0.2">
      <c r="B14" s="66" t="s">
        <v>191</v>
      </c>
      <c r="C14" s="146">
        <v>274</v>
      </c>
      <c r="D14" s="146">
        <v>8644</v>
      </c>
    </row>
    <row r="15" spans="2:4" x14ac:dyDescent="0.2">
      <c r="B15" s="66" t="s">
        <v>200</v>
      </c>
      <c r="C15" s="146">
        <v>185</v>
      </c>
      <c r="D15" s="146">
        <v>7145</v>
      </c>
    </row>
    <row r="16" spans="2:4" x14ac:dyDescent="0.2">
      <c r="B16" s="66" t="s">
        <v>202</v>
      </c>
      <c r="C16" s="146">
        <v>185</v>
      </c>
      <c r="D16" s="146">
        <v>6923</v>
      </c>
    </row>
    <row r="17" spans="2:4" x14ac:dyDescent="0.2">
      <c r="B17" s="66" t="s">
        <v>204</v>
      </c>
      <c r="C17" s="146">
        <v>100</v>
      </c>
      <c r="D17" s="146">
        <v>7358</v>
      </c>
    </row>
    <row r="18" spans="2:4" x14ac:dyDescent="0.2">
      <c r="B18" s="66" t="s">
        <v>201</v>
      </c>
      <c r="C18" s="146">
        <v>82</v>
      </c>
      <c r="D18" s="146">
        <v>6414</v>
      </c>
    </row>
    <row r="19" spans="2:4" x14ac:dyDescent="0.2">
      <c r="B19" s="66" t="s">
        <v>205</v>
      </c>
      <c r="C19" s="146">
        <v>253</v>
      </c>
      <c r="D19" s="146">
        <v>5705</v>
      </c>
    </row>
    <row r="20" spans="2:4" x14ac:dyDescent="0.2">
      <c r="B20" s="66" t="s">
        <v>203</v>
      </c>
      <c r="C20" s="146">
        <v>177</v>
      </c>
      <c r="D20" s="146">
        <v>5833</v>
      </c>
    </row>
    <row r="21" spans="2:4" x14ac:dyDescent="0.2">
      <c r="B21" s="66" t="s">
        <v>206</v>
      </c>
      <c r="C21" s="146">
        <v>170</v>
      </c>
      <c r="D21" s="146">
        <v>5595</v>
      </c>
    </row>
    <row r="22" spans="2:4" x14ac:dyDescent="0.2">
      <c r="B22" s="66" t="s">
        <v>208</v>
      </c>
      <c r="C22" s="146">
        <v>142</v>
      </c>
      <c r="D22" s="146">
        <v>5659</v>
      </c>
    </row>
    <row r="23" spans="2:4" x14ac:dyDescent="0.2">
      <c r="B23" s="66" t="s">
        <v>207</v>
      </c>
      <c r="C23" s="146">
        <v>321</v>
      </c>
      <c r="D23" s="146">
        <v>5724</v>
      </c>
    </row>
    <row r="24" spans="2:4" x14ac:dyDescent="0.2">
      <c r="B24" s="66" t="s">
        <v>210</v>
      </c>
      <c r="C24" s="146">
        <v>120</v>
      </c>
      <c r="D24" s="146">
        <v>4596</v>
      </c>
    </row>
    <row r="25" spans="2:4" x14ac:dyDescent="0.2">
      <c r="B25" s="66" t="s">
        <v>209</v>
      </c>
      <c r="C25" s="146">
        <v>147</v>
      </c>
      <c r="D25" s="146">
        <v>4563</v>
      </c>
    </row>
    <row r="26" spans="2:4" x14ac:dyDescent="0.2">
      <c r="B26" s="66" t="s">
        <v>213</v>
      </c>
      <c r="C26" s="146">
        <v>131</v>
      </c>
      <c r="D26" s="146">
        <v>3582</v>
      </c>
    </row>
    <row r="27" spans="2:4" x14ac:dyDescent="0.2">
      <c r="B27" s="66" t="s">
        <v>211</v>
      </c>
      <c r="C27" s="146">
        <v>84</v>
      </c>
      <c r="D27" s="146">
        <v>3077</v>
      </c>
    </row>
    <row r="28" spans="2:4" x14ac:dyDescent="0.2">
      <c r="B28" s="66" t="s">
        <v>212</v>
      </c>
      <c r="C28" s="146">
        <v>78</v>
      </c>
      <c r="D28" s="146">
        <v>3091</v>
      </c>
    </row>
    <row r="29" spans="2:4" x14ac:dyDescent="0.2">
      <c r="B29" s="66" t="s">
        <v>217</v>
      </c>
      <c r="C29" s="146">
        <v>101</v>
      </c>
      <c r="D29" s="146">
        <v>2947</v>
      </c>
    </row>
    <row r="30" spans="2:4" x14ac:dyDescent="0.2">
      <c r="B30" s="66" t="s">
        <v>215</v>
      </c>
      <c r="C30" s="146">
        <v>96</v>
      </c>
      <c r="D30" s="146">
        <v>2675</v>
      </c>
    </row>
    <row r="31" spans="2:4" x14ac:dyDescent="0.2">
      <c r="B31" s="66" t="s">
        <v>216</v>
      </c>
      <c r="C31" s="146">
        <v>35</v>
      </c>
      <c r="D31" s="146">
        <v>2825</v>
      </c>
    </row>
    <row r="32" spans="2:4" x14ac:dyDescent="0.2">
      <c r="B32" s="66" t="s">
        <v>214</v>
      </c>
      <c r="C32" s="146">
        <v>72</v>
      </c>
      <c r="D32" s="146">
        <v>2891</v>
      </c>
    </row>
    <row r="33" spans="2:4" x14ac:dyDescent="0.2">
      <c r="B33" s="66" t="s">
        <v>218</v>
      </c>
      <c r="C33" s="146">
        <v>101</v>
      </c>
      <c r="D33" s="146">
        <v>2464</v>
      </c>
    </row>
    <row r="34" spans="2:4" x14ac:dyDescent="0.2">
      <c r="B34" s="66" t="s">
        <v>220</v>
      </c>
      <c r="C34" s="146">
        <v>53</v>
      </c>
      <c r="D34" s="146">
        <v>2264</v>
      </c>
    </row>
    <row r="35" spans="2:4" x14ac:dyDescent="0.2">
      <c r="B35" s="66" t="s">
        <v>221</v>
      </c>
      <c r="C35" s="146">
        <v>52</v>
      </c>
      <c r="D35" s="146">
        <v>1748</v>
      </c>
    </row>
    <row r="36" spans="2:4" x14ac:dyDescent="0.2">
      <c r="B36" s="66" t="s">
        <v>224</v>
      </c>
      <c r="C36" s="146">
        <v>43</v>
      </c>
      <c r="D36" s="146">
        <v>1988</v>
      </c>
    </row>
    <row r="37" spans="2:4" x14ac:dyDescent="0.2">
      <c r="B37" s="66" t="s">
        <v>219</v>
      </c>
      <c r="C37" s="146">
        <v>69</v>
      </c>
      <c r="D37" s="146">
        <v>1493</v>
      </c>
    </row>
    <row r="38" spans="2:4" x14ac:dyDescent="0.2">
      <c r="B38" s="66" t="s">
        <v>222</v>
      </c>
      <c r="C38" s="146">
        <v>47</v>
      </c>
      <c r="D38" s="146">
        <v>1771</v>
      </c>
    </row>
    <row r="39" spans="2:4" x14ac:dyDescent="0.2">
      <c r="B39" s="66" t="s">
        <v>225</v>
      </c>
      <c r="C39" s="146">
        <v>38</v>
      </c>
      <c r="D39" s="146">
        <v>1220</v>
      </c>
    </row>
    <row r="40" spans="2:4" x14ac:dyDescent="0.2">
      <c r="B40" s="66" t="s">
        <v>223</v>
      </c>
      <c r="C40" s="146">
        <v>37</v>
      </c>
      <c r="D40" s="146">
        <v>1408</v>
      </c>
    </row>
    <row r="41" spans="2:4" x14ac:dyDescent="0.2">
      <c r="B41" s="66" t="s">
        <v>231</v>
      </c>
      <c r="C41" s="146">
        <v>58</v>
      </c>
      <c r="D41" s="146">
        <v>1219</v>
      </c>
    </row>
    <row r="42" spans="2:4" x14ac:dyDescent="0.2">
      <c r="B42" s="66" t="s">
        <v>228</v>
      </c>
      <c r="C42" s="146">
        <v>38</v>
      </c>
      <c r="D42" s="146">
        <v>1098</v>
      </c>
    </row>
    <row r="43" spans="2:4" x14ac:dyDescent="0.2">
      <c r="B43" s="66" t="s">
        <v>229</v>
      </c>
      <c r="C43" s="146">
        <v>69</v>
      </c>
      <c r="D43" s="146">
        <v>1392</v>
      </c>
    </row>
    <row r="44" spans="2:4" x14ac:dyDescent="0.2">
      <c r="B44" s="66" t="s">
        <v>230</v>
      </c>
      <c r="C44" s="146">
        <v>37</v>
      </c>
      <c r="D44" s="146">
        <v>1033</v>
      </c>
    </row>
    <row r="45" spans="2:4" x14ac:dyDescent="0.2">
      <c r="B45" s="66" t="s">
        <v>226</v>
      </c>
      <c r="C45" s="146">
        <v>23</v>
      </c>
      <c r="D45" s="146">
        <v>923</v>
      </c>
    </row>
    <row r="46" spans="2:4" x14ac:dyDescent="0.2">
      <c r="B46" s="66" t="s">
        <v>227</v>
      </c>
      <c r="C46" s="146">
        <v>73</v>
      </c>
      <c r="D46" s="146">
        <v>1083</v>
      </c>
    </row>
    <row r="47" spans="2:4" x14ac:dyDescent="0.2">
      <c r="B47" s="66" t="s">
        <v>232</v>
      </c>
      <c r="C47" s="146">
        <v>22</v>
      </c>
      <c r="D47" s="146">
        <v>715</v>
      </c>
    </row>
    <row r="48" spans="2:4" x14ac:dyDescent="0.2">
      <c r="B48" s="66" t="s">
        <v>233</v>
      </c>
      <c r="C48" s="146">
        <v>28</v>
      </c>
      <c r="D48" s="146">
        <v>835</v>
      </c>
    </row>
    <row r="49" spans="2:4" x14ac:dyDescent="0.2">
      <c r="B49" s="66" t="s">
        <v>237</v>
      </c>
      <c r="C49" s="146">
        <v>11</v>
      </c>
      <c r="D49" s="146">
        <v>564</v>
      </c>
    </row>
    <row r="50" spans="2:4" x14ac:dyDescent="0.2">
      <c r="B50" s="66" t="s">
        <v>239</v>
      </c>
      <c r="C50" s="146">
        <v>8</v>
      </c>
      <c r="D50" s="146">
        <v>526</v>
      </c>
    </row>
    <row r="51" spans="2:4" x14ac:dyDescent="0.2">
      <c r="B51" s="66" t="s">
        <v>235</v>
      </c>
      <c r="C51" s="146">
        <v>29</v>
      </c>
      <c r="D51" s="146">
        <v>650</v>
      </c>
    </row>
    <row r="52" spans="2:4" x14ac:dyDescent="0.2">
      <c r="B52" s="66" t="s">
        <v>236</v>
      </c>
      <c r="C52" s="146">
        <v>22</v>
      </c>
      <c r="D52" s="146">
        <v>598</v>
      </c>
    </row>
    <row r="53" spans="2:4" x14ac:dyDescent="0.2">
      <c r="B53" s="66" t="s">
        <v>234</v>
      </c>
      <c r="C53" s="146">
        <v>50</v>
      </c>
      <c r="D53" s="146">
        <v>598</v>
      </c>
    </row>
    <row r="54" spans="2:4" x14ac:dyDescent="0.2">
      <c r="B54" s="66" t="s">
        <v>238</v>
      </c>
      <c r="C54" s="146">
        <v>20</v>
      </c>
      <c r="D54" s="146">
        <v>530</v>
      </c>
    </row>
    <row r="55" spans="2:4" x14ac:dyDescent="0.2">
      <c r="B55" s="66" t="s">
        <v>240</v>
      </c>
      <c r="C55" s="146">
        <v>8</v>
      </c>
      <c r="D55" s="146">
        <v>181</v>
      </c>
    </row>
    <row r="56" spans="2:4" x14ac:dyDescent="0.2">
      <c r="B56" s="66" t="s">
        <v>241</v>
      </c>
      <c r="C56" s="146">
        <v>7</v>
      </c>
      <c r="D56" s="146">
        <v>102</v>
      </c>
    </row>
    <row r="57" spans="2:4" ht="13.5" thickBot="1" x14ac:dyDescent="0.25">
      <c r="B57" s="67" t="s">
        <v>242</v>
      </c>
      <c r="C57" s="146">
        <v>4</v>
      </c>
      <c r="D57" s="146">
        <v>22</v>
      </c>
    </row>
  </sheetData>
  <autoFilter ref="B3:D3" xr:uid="{00000000-0009-0000-0000-000000000000}">
    <sortState xmlns:xlrd2="http://schemas.microsoft.com/office/spreadsheetml/2017/richdata2" ref="B4:D57">
      <sortCondition descending="1" ref="D3"/>
    </sortState>
  </autoFilter>
  <sortState xmlns:xlrd2="http://schemas.microsoft.com/office/spreadsheetml/2017/richdata2" ref="B4:D57">
    <sortCondition descending="1" ref="D4"/>
  </sortState>
  <mergeCells count="1">
    <mergeCell ref="B2:D2"/>
  </mergeCells>
  <phoneticPr fontId="13" type="noConversion"/>
  <pageMargins left="0.75" right="0.75" top="1" bottom="1" header="0.5" footer="0.5"/>
  <pageSetup paperSize="125"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Z34"/>
  <sheetViews>
    <sheetView topLeftCell="B1" zoomScale="80" zoomScaleNormal="80" workbookViewId="0">
      <selection activeCell="I14" sqref="I14"/>
    </sheetView>
  </sheetViews>
  <sheetFormatPr defaultRowHeight="12.75" x14ac:dyDescent="0.2"/>
  <cols>
    <col min="1" max="1" width="4.2851562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26" ht="21.75" customHeight="1" thickBot="1" x14ac:dyDescent="0.25"/>
    <row r="2" spans="2:26" ht="36.75" customHeight="1" thickBot="1" x14ac:dyDescent="0.25">
      <c r="B2" s="152" t="s">
        <v>636</v>
      </c>
      <c r="C2" s="153"/>
      <c r="D2" s="153"/>
      <c r="E2" s="153"/>
      <c r="F2" s="153"/>
      <c r="G2" s="153"/>
      <c r="H2" s="65"/>
    </row>
    <row r="3" spans="2:26" ht="20.25" customHeight="1" thickBot="1" x14ac:dyDescent="0.3">
      <c r="B3" s="174" t="s">
        <v>125</v>
      </c>
      <c r="C3" s="176" t="s">
        <v>78</v>
      </c>
      <c r="D3" s="171" t="s">
        <v>5</v>
      </c>
      <c r="E3" s="172"/>
      <c r="F3" s="173"/>
      <c r="G3" s="176" t="s">
        <v>6</v>
      </c>
    </row>
    <row r="4" spans="2:26" ht="24" customHeight="1" thickBot="1" x14ac:dyDescent="0.3">
      <c r="B4" s="175"/>
      <c r="C4" s="177"/>
      <c r="D4" s="69" t="s">
        <v>94</v>
      </c>
      <c r="E4" s="69" t="s">
        <v>13</v>
      </c>
      <c r="F4" s="69" t="s">
        <v>11</v>
      </c>
      <c r="G4" s="177"/>
    </row>
    <row r="5" spans="2:26" x14ac:dyDescent="0.2">
      <c r="B5" s="105"/>
      <c r="C5" s="106"/>
      <c r="D5" s="106"/>
      <c r="E5" s="106"/>
      <c r="F5" s="129"/>
      <c r="G5" s="129"/>
    </row>
    <row r="6" spans="2:26" x14ac:dyDescent="0.2">
      <c r="B6" s="105" t="s">
        <v>125</v>
      </c>
      <c r="C6" s="107"/>
      <c r="D6" s="107"/>
      <c r="E6" s="107"/>
      <c r="F6" s="107"/>
      <c r="G6" s="107"/>
      <c r="H6" s="17"/>
      <c r="I6" s="61"/>
      <c r="J6" s="61"/>
      <c r="K6" s="61"/>
      <c r="L6" s="61"/>
      <c r="M6" s="61"/>
      <c r="N6" s="17"/>
      <c r="O6" s="17"/>
      <c r="P6" s="17"/>
      <c r="Q6" s="17"/>
    </row>
    <row r="7" spans="2:26" x14ac:dyDescent="0.2">
      <c r="B7" s="108" t="s">
        <v>127</v>
      </c>
      <c r="C7" s="126">
        <v>32897</v>
      </c>
      <c r="D7" s="126">
        <v>21097</v>
      </c>
      <c r="E7" s="126">
        <v>13381</v>
      </c>
      <c r="F7" s="126">
        <v>7691</v>
      </c>
      <c r="G7" s="126">
        <v>11837</v>
      </c>
      <c r="H7" s="21"/>
      <c r="I7" s="58"/>
      <c r="J7" s="140"/>
      <c r="K7" s="140"/>
      <c r="L7" s="140"/>
      <c r="M7" s="140"/>
      <c r="N7" s="40"/>
      <c r="Q7" s="40"/>
      <c r="R7" s="40"/>
      <c r="U7" s="40"/>
      <c r="V7" s="40"/>
      <c r="Y7" s="40"/>
      <c r="Z7" s="40"/>
    </row>
    <row r="8" spans="2:26" x14ac:dyDescent="0.2">
      <c r="B8" s="108" t="s">
        <v>128</v>
      </c>
      <c r="C8" s="126">
        <v>35739</v>
      </c>
      <c r="D8" s="126">
        <v>21850</v>
      </c>
      <c r="E8" s="126">
        <v>13979</v>
      </c>
      <c r="F8" s="126">
        <v>7833</v>
      </c>
      <c r="G8" s="126">
        <v>13931</v>
      </c>
      <c r="H8" s="21"/>
      <c r="I8" s="58"/>
      <c r="J8" s="140"/>
      <c r="K8" s="140"/>
      <c r="L8" s="140"/>
      <c r="M8" s="140"/>
      <c r="N8" s="40"/>
      <c r="Q8" s="40"/>
      <c r="R8" s="40"/>
      <c r="U8" s="40"/>
      <c r="V8" s="40"/>
      <c r="Y8" s="40"/>
      <c r="Z8" s="40"/>
    </row>
    <row r="9" spans="2:26" x14ac:dyDescent="0.2">
      <c r="B9" s="108" t="s">
        <v>129</v>
      </c>
      <c r="C9" s="126">
        <v>30194</v>
      </c>
      <c r="D9" s="126">
        <v>17519</v>
      </c>
      <c r="E9" s="126">
        <v>10819</v>
      </c>
      <c r="F9" s="126">
        <v>6682</v>
      </c>
      <c r="G9" s="126">
        <v>12709</v>
      </c>
      <c r="H9" s="21"/>
      <c r="I9" s="58"/>
      <c r="J9" s="140"/>
      <c r="K9" s="140"/>
      <c r="L9" s="140"/>
      <c r="M9" s="140"/>
      <c r="N9" s="40"/>
      <c r="Q9" s="40"/>
      <c r="R9" s="40"/>
      <c r="U9" s="40"/>
      <c r="V9" s="40"/>
      <c r="Y9" s="40"/>
      <c r="Z9" s="40"/>
    </row>
    <row r="10" spans="2:26" x14ac:dyDescent="0.2">
      <c r="B10" s="108" t="s">
        <v>130</v>
      </c>
      <c r="C10" s="126">
        <v>27820</v>
      </c>
      <c r="D10" s="126">
        <v>16672</v>
      </c>
      <c r="E10" s="126">
        <v>10343</v>
      </c>
      <c r="F10" s="126">
        <v>6298</v>
      </c>
      <c r="G10" s="126">
        <v>11181</v>
      </c>
      <c r="H10" s="21"/>
      <c r="I10" s="58"/>
      <c r="J10" s="140"/>
      <c r="K10" s="140"/>
      <c r="L10" s="140"/>
      <c r="M10" s="140"/>
      <c r="N10" s="40"/>
      <c r="Q10" s="40"/>
      <c r="R10" s="40"/>
      <c r="U10" s="40"/>
      <c r="V10" s="40"/>
      <c r="Y10" s="40"/>
      <c r="Z10" s="40"/>
    </row>
    <row r="11" spans="2:26" x14ac:dyDescent="0.2">
      <c r="B11" s="108" t="s">
        <v>131</v>
      </c>
      <c r="C11" s="126">
        <v>89195</v>
      </c>
      <c r="D11" s="126">
        <v>56697</v>
      </c>
      <c r="E11" s="126">
        <v>36341</v>
      </c>
      <c r="F11" s="126">
        <v>20322</v>
      </c>
      <c r="G11" s="126">
        <v>32600</v>
      </c>
      <c r="H11" s="21"/>
      <c r="I11" s="58"/>
      <c r="J11" s="140"/>
      <c r="K11" s="140"/>
      <c r="L11" s="140"/>
      <c r="M11" s="140"/>
      <c r="N11" s="40"/>
      <c r="Q11" s="40"/>
      <c r="R11" s="40"/>
      <c r="U11" s="40"/>
      <c r="V11" s="40"/>
      <c r="Y11" s="40"/>
      <c r="Z11" s="40"/>
    </row>
    <row r="12" spans="2:26" x14ac:dyDescent="0.2">
      <c r="B12" s="108" t="s">
        <v>132</v>
      </c>
      <c r="C12" s="126">
        <v>68334</v>
      </c>
      <c r="D12" s="126">
        <v>47915</v>
      </c>
      <c r="E12" s="126">
        <v>28716</v>
      </c>
      <c r="F12" s="126">
        <v>19174</v>
      </c>
      <c r="G12" s="126">
        <v>20578</v>
      </c>
      <c r="H12" s="21"/>
      <c r="I12" s="58"/>
      <c r="J12" s="140"/>
      <c r="K12" s="140"/>
      <c r="L12" s="140"/>
      <c r="M12" s="140"/>
      <c r="N12" s="40"/>
      <c r="Q12" s="40"/>
      <c r="R12" s="40"/>
      <c r="U12" s="40"/>
      <c r="V12" s="40"/>
      <c r="Y12" s="40"/>
      <c r="Z12" s="40"/>
    </row>
    <row r="13" spans="2:26" ht="13.5" thickBot="1" x14ac:dyDescent="0.25">
      <c r="B13" s="81" t="s">
        <v>15</v>
      </c>
      <c r="C13" s="126">
        <v>203</v>
      </c>
      <c r="D13" s="126">
        <v>95</v>
      </c>
      <c r="E13" s="126">
        <v>47</v>
      </c>
      <c r="F13" s="126">
        <v>46</v>
      </c>
      <c r="G13" s="126">
        <v>111</v>
      </c>
      <c r="H13" s="21"/>
      <c r="I13" s="58"/>
      <c r="J13" s="140"/>
      <c r="K13" s="140"/>
      <c r="L13" s="140"/>
      <c r="M13" s="140"/>
      <c r="N13" s="40"/>
      <c r="Q13" s="40"/>
      <c r="R13" s="40"/>
      <c r="U13" s="40"/>
      <c r="V13" s="40"/>
      <c r="Y13" s="40"/>
      <c r="Z13" s="40"/>
    </row>
    <row r="14" spans="2:26" ht="100.15" customHeight="1" x14ac:dyDescent="0.2">
      <c r="B14" s="170" t="s">
        <v>649</v>
      </c>
      <c r="C14" s="170"/>
      <c r="D14" s="170"/>
      <c r="E14" s="170"/>
      <c r="F14" s="170"/>
      <c r="G14" s="170"/>
      <c r="I14" s="59"/>
      <c r="J14" s="143"/>
      <c r="K14" s="143"/>
      <c r="L14" s="143"/>
      <c r="M14" s="143"/>
    </row>
    <row r="15" spans="2:26" x14ac:dyDescent="0.2">
      <c r="B15" s="30"/>
      <c r="C15" s="6"/>
      <c r="D15" s="6"/>
      <c r="E15" s="6"/>
      <c r="F15" s="6"/>
      <c r="G15" s="6"/>
      <c r="I15" s="58"/>
      <c r="J15" s="58"/>
      <c r="K15" s="58"/>
      <c r="L15" s="58"/>
      <c r="M15" s="58"/>
    </row>
    <row r="16" spans="2:26" x14ac:dyDescent="0.2">
      <c r="B16" s="30"/>
      <c r="C16" s="14"/>
      <c r="D16" s="14"/>
      <c r="E16" s="14"/>
      <c r="F16" s="14"/>
      <c r="G16" s="14"/>
      <c r="I16" s="58"/>
      <c r="J16" s="58"/>
      <c r="K16" s="58"/>
      <c r="L16" s="58"/>
      <c r="M16" s="58"/>
    </row>
    <row r="17" spans="2:13" x14ac:dyDescent="0.2">
      <c r="B17" s="29"/>
      <c r="C17" s="31"/>
      <c r="D17" s="31"/>
      <c r="E17" s="31"/>
      <c r="F17" s="31"/>
      <c r="G17" s="31"/>
      <c r="I17" s="58"/>
      <c r="J17" s="58"/>
      <c r="K17" s="58"/>
      <c r="L17" s="58"/>
      <c r="M17" s="58"/>
    </row>
    <row r="18" spans="2:13" x14ac:dyDescent="0.2">
      <c r="B18" s="29"/>
      <c r="C18" s="31"/>
      <c r="D18" s="31"/>
      <c r="E18" s="31"/>
      <c r="F18" s="31"/>
      <c r="G18" s="31"/>
      <c r="I18" s="58"/>
      <c r="J18" s="58"/>
      <c r="K18" s="58"/>
      <c r="L18" s="58"/>
      <c r="M18" s="58"/>
    </row>
    <row r="19" spans="2:13" x14ac:dyDescent="0.2">
      <c r="B19" s="29"/>
      <c r="C19" s="31"/>
      <c r="D19" s="31"/>
      <c r="E19" s="31"/>
      <c r="F19" s="31"/>
      <c r="G19" s="31"/>
      <c r="I19" s="58"/>
      <c r="J19" s="58"/>
      <c r="K19" s="58"/>
      <c r="L19" s="58"/>
      <c r="M19" s="58"/>
    </row>
    <row r="20" spans="2:13" x14ac:dyDescent="0.2">
      <c r="B20" s="141"/>
      <c r="C20" s="142"/>
      <c r="D20" s="142"/>
      <c r="E20" s="142"/>
      <c r="F20" s="142"/>
      <c r="G20" s="142"/>
      <c r="H20" s="36"/>
      <c r="I20" s="58"/>
      <c r="J20" s="58"/>
      <c r="K20" s="58"/>
      <c r="L20" s="58"/>
      <c r="M20" s="58"/>
    </row>
    <row r="21" spans="2:13" x14ac:dyDescent="0.2">
      <c r="B21" s="29"/>
      <c r="C21" s="31"/>
      <c r="D21" s="31"/>
      <c r="E21" s="31"/>
      <c r="F21" s="31"/>
      <c r="G21" s="31"/>
      <c r="I21" s="58"/>
      <c r="J21" s="58"/>
      <c r="K21" s="58"/>
      <c r="L21" s="58"/>
      <c r="M21" s="58"/>
    </row>
    <row r="22" spans="2:13" x14ac:dyDescent="0.2">
      <c r="B22" s="29"/>
      <c r="C22" s="31"/>
      <c r="D22" s="31"/>
      <c r="E22" s="31"/>
      <c r="F22" s="31"/>
      <c r="G22" s="31"/>
      <c r="I22" s="58"/>
      <c r="J22" s="58"/>
      <c r="K22" s="58"/>
      <c r="L22" s="58"/>
      <c r="M22" s="58"/>
    </row>
    <row r="23" spans="2:13" x14ac:dyDescent="0.2">
      <c r="I23" s="58"/>
      <c r="J23" s="58"/>
      <c r="K23" s="58"/>
      <c r="L23" s="58"/>
      <c r="M23" s="58"/>
    </row>
    <row r="24" spans="2:13" x14ac:dyDescent="0.2">
      <c r="I24" s="58"/>
      <c r="J24" s="58"/>
      <c r="K24" s="58"/>
      <c r="L24" s="58"/>
      <c r="M24" s="58"/>
    </row>
    <row r="25" spans="2:13" x14ac:dyDescent="0.2">
      <c r="I25" s="60"/>
      <c r="J25" s="60"/>
      <c r="K25" s="60"/>
      <c r="L25" s="60"/>
      <c r="M25" s="60"/>
    </row>
    <row r="26" spans="2:13" x14ac:dyDescent="0.2">
      <c r="I26" s="60"/>
      <c r="J26" s="60"/>
      <c r="K26" s="60"/>
      <c r="L26" s="60"/>
      <c r="M26" s="60"/>
    </row>
    <row r="27" spans="2:13" x14ac:dyDescent="0.2">
      <c r="I27" s="60"/>
      <c r="J27" s="60"/>
      <c r="K27" s="60"/>
      <c r="L27" s="60"/>
      <c r="M27" s="60"/>
    </row>
    <row r="28" spans="2:13" x14ac:dyDescent="0.2">
      <c r="I28" s="60"/>
      <c r="J28" s="60"/>
      <c r="K28" s="60"/>
      <c r="L28" s="60"/>
      <c r="M28" s="60"/>
    </row>
    <row r="29" spans="2:13" x14ac:dyDescent="0.2">
      <c r="I29" s="60"/>
      <c r="J29" s="60"/>
      <c r="K29" s="60"/>
      <c r="L29" s="60"/>
      <c r="M29" s="60"/>
    </row>
    <row r="30" spans="2:13" x14ac:dyDescent="0.2">
      <c r="I30" s="60"/>
      <c r="J30" s="60"/>
      <c r="K30" s="60"/>
      <c r="L30" s="60"/>
      <c r="M30" s="60"/>
    </row>
    <row r="31" spans="2:13" x14ac:dyDescent="0.2">
      <c r="I31" s="60"/>
      <c r="J31" s="60"/>
      <c r="K31" s="60"/>
      <c r="L31" s="60"/>
      <c r="M31" s="60"/>
    </row>
    <row r="32" spans="2:13" x14ac:dyDescent="0.2">
      <c r="I32" s="57"/>
      <c r="J32" s="57"/>
      <c r="K32" s="57"/>
      <c r="L32" s="57"/>
      <c r="M32" s="57"/>
    </row>
    <row r="33" spans="9:9" x14ac:dyDescent="0.2">
      <c r="I33" s="57"/>
    </row>
    <row r="34" spans="9:9" x14ac:dyDescent="0.2">
      <c r="I34" s="57"/>
    </row>
  </sheetData>
  <mergeCells count="6">
    <mergeCell ref="B14:G14"/>
    <mergeCell ref="B2:G2"/>
    <mergeCell ref="C3:C4"/>
    <mergeCell ref="B3:B4"/>
    <mergeCell ref="D3:F3"/>
    <mergeCell ref="G3:G4"/>
  </mergeCells>
  <phoneticPr fontId="2" type="noConversion"/>
  <pageMargins left="0.75" right="0.75" top="0.75" bottom="0.75" header="0.5" footer="0.5"/>
  <pageSetup scale="7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13"/>
  <sheetViews>
    <sheetView zoomScale="80" zoomScaleNormal="80" workbookViewId="0">
      <selection activeCell="B17" sqref="B17"/>
    </sheetView>
  </sheetViews>
  <sheetFormatPr defaultColWidth="8.85546875" defaultRowHeight="12.75" x14ac:dyDescent="0.2"/>
  <cols>
    <col min="1" max="1" width="5.85546875" customWidth="1"/>
    <col min="2" max="2" width="39" customWidth="1"/>
    <col min="3" max="3" width="17.5703125" style="36" customWidth="1"/>
    <col min="4" max="4" width="16.7109375" style="36" customWidth="1"/>
    <col min="5" max="5" width="18.5703125" style="36" customWidth="1"/>
    <col min="6" max="6" width="14.5703125" style="40" customWidth="1"/>
  </cols>
  <sheetData>
    <row r="1" spans="2:11" ht="21.75" customHeight="1" thickBot="1" x14ac:dyDescent="0.25"/>
    <row r="2" spans="2:11" ht="36.75" customHeight="1" thickBot="1" x14ac:dyDescent="0.25">
      <c r="B2" s="155" t="s">
        <v>651</v>
      </c>
      <c r="C2" s="155"/>
      <c r="D2" s="155"/>
      <c r="E2" s="155"/>
    </row>
    <row r="3" spans="2:11" ht="23.25" customHeight="1" thickBot="1" x14ac:dyDescent="0.3">
      <c r="B3" s="68" t="s">
        <v>85</v>
      </c>
      <c r="C3" s="127" t="s">
        <v>142</v>
      </c>
      <c r="D3" s="127" t="s">
        <v>143</v>
      </c>
      <c r="E3" s="127" t="s">
        <v>144</v>
      </c>
    </row>
    <row r="4" spans="2:11" x14ac:dyDescent="0.2">
      <c r="B4" s="111" t="s">
        <v>86</v>
      </c>
      <c r="C4" s="112">
        <v>45925</v>
      </c>
      <c r="D4" s="112">
        <v>40425</v>
      </c>
      <c r="E4" s="112">
        <v>5552</v>
      </c>
      <c r="G4" s="36"/>
      <c r="H4" s="40"/>
      <c r="I4" s="36"/>
      <c r="J4" s="40"/>
      <c r="K4" s="36"/>
    </row>
    <row r="5" spans="2:11" x14ac:dyDescent="0.2">
      <c r="B5" s="111" t="s">
        <v>87</v>
      </c>
      <c r="C5" s="112">
        <v>9897</v>
      </c>
      <c r="D5" s="112">
        <v>8016</v>
      </c>
      <c r="E5" s="112">
        <v>1894</v>
      </c>
      <c r="G5" s="36"/>
      <c r="H5" s="40"/>
      <c r="I5" s="36"/>
      <c r="J5" s="40"/>
      <c r="K5" s="36"/>
    </row>
    <row r="6" spans="2:11" x14ac:dyDescent="0.2">
      <c r="B6" s="111" t="s">
        <v>88</v>
      </c>
      <c r="C6" s="112">
        <v>12882</v>
      </c>
      <c r="D6" s="112">
        <v>11121</v>
      </c>
      <c r="E6" s="112">
        <v>1782</v>
      </c>
      <c r="G6" s="36"/>
      <c r="H6" s="40"/>
      <c r="I6" s="36"/>
      <c r="J6" s="40"/>
      <c r="K6" s="36"/>
    </row>
    <row r="7" spans="2:11" x14ac:dyDescent="0.2">
      <c r="B7" s="111" t="s">
        <v>89</v>
      </c>
      <c r="C7" s="112">
        <v>74680</v>
      </c>
      <c r="D7" s="112">
        <v>61553</v>
      </c>
      <c r="E7" s="112">
        <v>13202</v>
      </c>
      <c r="G7" s="36"/>
      <c r="H7" s="40"/>
      <c r="I7" s="36"/>
      <c r="J7" s="40"/>
      <c r="K7" s="36"/>
    </row>
    <row r="8" spans="2:11" x14ac:dyDescent="0.2">
      <c r="B8" s="111" t="s">
        <v>90</v>
      </c>
      <c r="C8" s="112">
        <v>21574</v>
      </c>
      <c r="D8" s="112">
        <v>18176</v>
      </c>
      <c r="E8" s="112">
        <v>3427</v>
      </c>
      <c r="G8" s="36"/>
      <c r="H8" s="40"/>
      <c r="I8" s="36"/>
      <c r="J8" s="40"/>
      <c r="K8" s="36"/>
    </row>
    <row r="9" spans="2:11" x14ac:dyDescent="0.2">
      <c r="B9" s="111" t="s">
        <v>91</v>
      </c>
      <c r="C9" s="112">
        <v>48414</v>
      </c>
      <c r="D9" s="112">
        <v>42891</v>
      </c>
      <c r="E9" s="112">
        <v>5580</v>
      </c>
      <c r="G9" s="36"/>
      <c r="I9" s="36"/>
      <c r="J9" s="40"/>
      <c r="K9" s="36"/>
    </row>
    <row r="10" spans="2:11" ht="13.5" thickBot="1" x14ac:dyDescent="0.25">
      <c r="B10" s="113" t="s">
        <v>141</v>
      </c>
      <c r="C10" s="112">
        <v>10943</v>
      </c>
      <c r="D10" s="112">
        <v>9607</v>
      </c>
      <c r="E10" s="112">
        <v>1355</v>
      </c>
    </row>
    <row r="11" spans="2:11" ht="86.45" customHeight="1" x14ac:dyDescent="0.2">
      <c r="B11" s="178" t="s">
        <v>652</v>
      </c>
      <c r="C11" s="179"/>
      <c r="D11" s="179"/>
      <c r="E11" s="179"/>
    </row>
    <row r="12" spans="2:11" s="20" customFormat="1" x14ac:dyDescent="0.2">
      <c r="C12" s="54"/>
      <c r="D12" s="54"/>
      <c r="E12" s="54"/>
      <c r="F12" s="55"/>
    </row>
    <row r="13" spans="2:11" s="17" customFormat="1" x14ac:dyDescent="0.2">
      <c r="C13" s="52"/>
      <c r="D13" s="52"/>
      <c r="E13" s="52"/>
      <c r="F13" s="53"/>
    </row>
  </sheetData>
  <mergeCells count="2">
    <mergeCell ref="B2:E2"/>
    <mergeCell ref="B11:E11"/>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23"/>
  <sheetViews>
    <sheetView zoomScale="80" zoomScaleNormal="80" workbookViewId="0">
      <selection activeCell="G5" sqref="G5"/>
    </sheetView>
  </sheetViews>
  <sheetFormatPr defaultRowHeight="12.75" x14ac:dyDescent="0.2"/>
  <cols>
    <col min="1" max="1" width="5.85546875" customWidth="1"/>
    <col min="2" max="2" width="39.7109375" customWidth="1"/>
    <col min="3" max="3" width="18.28515625" customWidth="1"/>
    <col min="4" max="4" width="16.7109375" customWidth="1"/>
  </cols>
  <sheetData>
    <row r="1" spans="2:8" ht="25.5" customHeight="1" thickBot="1" x14ac:dyDescent="0.25"/>
    <row r="2" spans="2:8" ht="30.6" customHeight="1" thickBot="1" x14ac:dyDescent="0.3">
      <c r="B2" s="155" t="s">
        <v>656</v>
      </c>
      <c r="C2" s="180"/>
      <c r="D2" s="180"/>
    </row>
    <row r="3" spans="2:8" ht="30.75" thickBot="1" x14ac:dyDescent="0.3">
      <c r="B3" s="95"/>
      <c r="C3" s="117" t="s">
        <v>5</v>
      </c>
      <c r="D3" s="117" t="s">
        <v>6</v>
      </c>
    </row>
    <row r="4" spans="2:8" ht="38.25" x14ac:dyDescent="0.2">
      <c r="B4" s="114" t="s">
        <v>654</v>
      </c>
      <c r="C4" s="118"/>
      <c r="D4" s="118"/>
    </row>
    <row r="5" spans="2:8" x14ac:dyDescent="0.2">
      <c r="B5" s="115" t="s">
        <v>79</v>
      </c>
      <c r="C5" s="119">
        <v>177</v>
      </c>
      <c r="D5" s="119">
        <v>4041</v>
      </c>
      <c r="E5" s="40"/>
      <c r="F5" s="40"/>
      <c r="G5" s="40"/>
      <c r="H5" s="40"/>
    </row>
    <row r="6" spans="2:8" x14ac:dyDescent="0.2">
      <c r="B6" s="115" t="s">
        <v>80</v>
      </c>
      <c r="C6" s="119">
        <v>11611</v>
      </c>
      <c r="D6" s="119">
        <v>818</v>
      </c>
      <c r="E6" s="40"/>
      <c r="F6" s="40"/>
      <c r="G6" s="40"/>
    </row>
    <row r="7" spans="2:8" x14ac:dyDescent="0.2">
      <c r="B7" s="115" t="s">
        <v>81</v>
      </c>
      <c r="C7" s="119">
        <v>98</v>
      </c>
      <c r="D7" s="119">
        <v>2906</v>
      </c>
      <c r="E7" s="40"/>
      <c r="F7" s="40"/>
      <c r="G7" s="40"/>
      <c r="H7" s="40"/>
    </row>
    <row r="8" spans="2:8" x14ac:dyDescent="0.2">
      <c r="B8" s="115" t="s">
        <v>82</v>
      </c>
      <c r="C8" s="119">
        <v>4257</v>
      </c>
      <c r="D8" s="119">
        <v>369</v>
      </c>
      <c r="E8" s="40"/>
      <c r="F8" s="40"/>
      <c r="G8" s="40"/>
      <c r="H8" s="40"/>
    </row>
    <row r="9" spans="2:8" x14ac:dyDescent="0.2">
      <c r="B9" s="115" t="s">
        <v>83</v>
      </c>
      <c r="C9" s="119">
        <v>1662</v>
      </c>
      <c r="D9" s="119">
        <v>103350</v>
      </c>
      <c r="E9" s="40"/>
      <c r="F9" s="40"/>
      <c r="G9" s="40"/>
    </row>
    <row r="10" spans="2:8" ht="13.5" thickBot="1" x14ac:dyDescent="0.25">
      <c r="B10" s="116" t="s">
        <v>84</v>
      </c>
      <c r="C10" s="119">
        <v>182460</v>
      </c>
      <c r="D10" s="119">
        <v>1238</v>
      </c>
      <c r="E10" s="40"/>
      <c r="G10" s="41"/>
      <c r="H10" s="40"/>
    </row>
    <row r="11" spans="2:8" ht="63.6" customHeight="1" x14ac:dyDescent="0.2">
      <c r="B11" s="181" t="s">
        <v>653</v>
      </c>
      <c r="C11" s="162"/>
      <c r="D11" s="162"/>
    </row>
    <row r="12" spans="2:8" ht="31.9" customHeight="1" x14ac:dyDescent="0.2">
      <c r="B12" s="56"/>
      <c r="C12" s="56"/>
      <c r="D12" s="56"/>
    </row>
    <row r="13" spans="2:8" ht="31.9" customHeight="1" x14ac:dyDescent="0.2"/>
    <row r="14" spans="2:8" ht="31.9" customHeight="1" x14ac:dyDescent="0.2"/>
    <row r="15" spans="2:8" ht="43.15" customHeight="1" x14ac:dyDescent="0.2"/>
    <row r="16" spans="2:8" ht="19.5" customHeight="1" x14ac:dyDescent="0.2"/>
    <row r="17" ht="18.75" customHeight="1" x14ac:dyDescent="0.2"/>
    <row r="18" ht="18.75" customHeight="1" x14ac:dyDescent="0.2"/>
    <row r="19" ht="18.75" customHeight="1" x14ac:dyDescent="0.2"/>
    <row r="20" ht="18.75" customHeight="1" x14ac:dyDescent="0.2"/>
    <row r="21" ht="16.5" customHeight="1" x14ac:dyDescent="0.2"/>
    <row r="22" ht="31.9" customHeight="1" x14ac:dyDescent="0.2"/>
    <row r="23" ht="31.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8"/>
  <sheetViews>
    <sheetView topLeftCell="B1" workbookViewId="0">
      <selection activeCell="D12" sqref="D12"/>
    </sheetView>
  </sheetViews>
  <sheetFormatPr defaultRowHeight="12.75" x14ac:dyDescent="0.2"/>
  <cols>
    <col min="1" max="1" width="5.85546875" customWidth="1"/>
    <col min="2" max="2" width="39.7109375" customWidth="1"/>
    <col min="3" max="3" width="15.7109375" customWidth="1"/>
    <col min="4" max="4" width="13.5703125" customWidth="1"/>
    <col min="5" max="5" width="18.42578125" customWidth="1"/>
    <col min="6" max="6" width="12" bestFit="1" customWidth="1"/>
    <col min="7" max="7" width="11.42578125" customWidth="1"/>
    <col min="10" max="10" width="12.28515625" customWidth="1"/>
  </cols>
  <sheetData>
    <row r="1" spans="2:13" ht="24" customHeight="1" thickBot="1" x14ac:dyDescent="0.25"/>
    <row r="2" spans="2:13" ht="34.5" customHeight="1" thickBot="1" x14ac:dyDescent="0.25">
      <c r="B2" s="152" t="s">
        <v>139</v>
      </c>
      <c r="C2" s="153"/>
      <c r="D2" s="153"/>
      <c r="E2" s="154"/>
    </row>
    <row r="3" spans="2:13" ht="30.75" thickBot="1" x14ac:dyDescent="0.3">
      <c r="B3" s="117"/>
      <c r="C3" s="117" t="s">
        <v>94</v>
      </c>
      <c r="D3" s="82" t="s">
        <v>95</v>
      </c>
      <c r="E3" s="82" t="s">
        <v>96</v>
      </c>
    </row>
    <row r="4" spans="2:13" x14ac:dyDescent="0.2">
      <c r="B4" s="120" t="s">
        <v>92</v>
      </c>
      <c r="C4" s="119">
        <v>256248</v>
      </c>
      <c r="D4" s="119">
        <v>160726</v>
      </c>
      <c r="E4" s="119">
        <v>95900</v>
      </c>
      <c r="G4" s="42"/>
    </row>
    <row r="5" spans="2:13" ht="31.9" customHeight="1" x14ac:dyDescent="0.2">
      <c r="B5" s="96" t="s">
        <v>186</v>
      </c>
      <c r="C5" s="119">
        <v>59866</v>
      </c>
      <c r="D5" s="119">
        <v>37856</v>
      </c>
      <c r="E5" s="119">
        <v>22076</v>
      </c>
      <c r="G5" s="23"/>
      <c r="I5" s="23"/>
      <c r="K5" s="23"/>
    </row>
    <row r="6" spans="2:13" ht="34.9" customHeight="1" x14ac:dyDescent="0.2">
      <c r="B6" s="96" t="s">
        <v>187</v>
      </c>
      <c r="C6" s="119">
        <v>48841</v>
      </c>
      <c r="D6" s="119">
        <v>31176</v>
      </c>
      <c r="E6" s="119">
        <v>17722</v>
      </c>
      <c r="G6" s="23"/>
      <c r="I6" s="23"/>
      <c r="K6" s="23"/>
    </row>
    <row r="7" spans="2:13" ht="34.9" customHeight="1" thickBot="1" x14ac:dyDescent="0.25">
      <c r="B7" s="121" t="s">
        <v>93</v>
      </c>
      <c r="C7" s="144">
        <v>1.113775440096304</v>
      </c>
      <c r="D7" s="144">
        <v>1.1352236085220053</v>
      </c>
      <c r="E7" s="144">
        <v>1.0776878459698211</v>
      </c>
      <c r="G7" s="46"/>
      <c r="J7" s="46"/>
      <c r="M7" s="46"/>
    </row>
    <row r="8" spans="2:13" ht="56.25" customHeight="1" x14ac:dyDescent="0.2">
      <c r="B8" s="178" t="s">
        <v>650</v>
      </c>
      <c r="C8" s="179"/>
      <c r="D8" s="179"/>
      <c r="E8" s="179"/>
    </row>
  </sheetData>
  <mergeCells count="2">
    <mergeCell ref="B2:E2"/>
    <mergeCell ref="B8:E8"/>
  </mergeCells>
  <phoneticPr fontId="2" type="noConversion"/>
  <pageMargins left="0.75" right="0.75" top="1" bottom="1" header="0.5" footer="0.5"/>
  <pageSetup paperSize="12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31"/>
  <sheetViews>
    <sheetView topLeftCell="B17" zoomScaleNormal="100" workbookViewId="0">
      <selection activeCell="B31" sqref="B31:E31"/>
    </sheetView>
  </sheetViews>
  <sheetFormatPr defaultRowHeight="12.75" x14ac:dyDescent="0.2"/>
  <cols>
    <col min="1" max="1" width="6.7109375" customWidth="1"/>
    <col min="2" max="2" width="40.7109375" customWidth="1"/>
    <col min="3" max="3" width="20.140625" customWidth="1"/>
    <col min="4" max="4" width="18.7109375" customWidth="1"/>
    <col min="5" max="5" width="26.7109375" customWidth="1"/>
    <col min="7" max="7" width="12.28515625" bestFit="1" customWidth="1"/>
    <col min="11" max="11" width="12.5703125" customWidth="1"/>
  </cols>
  <sheetData>
    <row r="1" spans="2:17" ht="22.5" customHeight="1" thickBot="1" x14ac:dyDescent="0.25"/>
    <row r="2" spans="2:17" ht="39" customHeight="1" thickBot="1" x14ac:dyDescent="0.25">
      <c r="B2" s="155" t="s">
        <v>655</v>
      </c>
      <c r="C2" s="155"/>
      <c r="D2" s="155"/>
      <c r="E2" s="155"/>
    </row>
    <row r="3" spans="2:17" ht="21" customHeight="1" thickBot="1" x14ac:dyDescent="0.3">
      <c r="B3" s="68" t="s">
        <v>97</v>
      </c>
      <c r="C3" s="69" t="s">
        <v>146</v>
      </c>
      <c r="D3" s="69" t="s">
        <v>5</v>
      </c>
      <c r="E3" s="69" t="s">
        <v>6</v>
      </c>
    </row>
    <row r="4" spans="2:17" x14ac:dyDescent="0.2">
      <c r="B4" s="122"/>
      <c r="C4" s="123"/>
      <c r="D4" s="123"/>
      <c r="E4" s="123"/>
    </row>
    <row r="5" spans="2:17" ht="25.5" x14ac:dyDescent="0.2">
      <c r="B5" s="96" t="s">
        <v>112</v>
      </c>
      <c r="C5" s="109">
        <f>'Turnover of PSH Beds'!C6</f>
        <v>48841</v>
      </c>
      <c r="D5" s="109">
        <f>'Turnover of PSH Beds'!D6</f>
        <v>31176</v>
      </c>
      <c r="E5" s="109">
        <f>'Turnover of PSH Beds'!E6</f>
        <v>17722</v>
      </c>
    </row>
    <row r="6" spans="2:17" x14ac:dyDescent="0.2">
      <c r="B6" s="96"/>
      <c r="C6" s="93"/>
      <c r="D6" s="93"/>
      <c r="E6" s="93"/>
    </row>
    <row r="7" spans="2:17" x14ac:dyDescent="0.2">
      <c r="B7" s="96" t="s">
        <v>113</v>
      </c>
      <c r="C7" s="100"/>
      <c r="D7" s="100"/>
      <c r="E7" s="93"/>
    </row>
    <row r="8" spans="2:17" ht="25.5" x14ac:dyDescent="0.2">
      <c r="B8" s="77" t="s">
        <v>114</v>
      </c>
      <c r="C8" s="100">
        <v>2607</v>
      </c>
      <c r="D8" s="100">
        <v>1643</v>
      </c>
      <c r="E8" s="100">
        <v>967</v>
      </c>
      <c r="H8" s="40"/>
      <c r="I8" s="40"/>
      <c r="K8" s="22"/>
      <c r="L8" s="40"/>
      <c r="M8" s="40"/>
      <c r="P8" s="40"/>
      <c r="Q8" s="40"/>
    </row>
    <row r="9" spans="2:17" ht="25.5" x14ac:dyDescent="0.2">
      <c r="B9" s="77" t="s">
        <v>115</v>
      </c>
      <c r="C9" s="100">
        <v>445</v>
      </c>
      <c r="D9" s="100">
        <v>369</v>
      </c>
      <c r="E9" s="100">
        <v>77</v>
      </c>
      <c r="H9" s="40"/>
      <c r="I9" s="40"/>
      <c r="K9" s="22"/>
      <c r="L9" s="40"/>
      <c r="M9" s="40"/>
      <c r="P9" s="40"/>
      <c r="Q9" s="40"/>
    </row>
    <row r="10" spans="2:17" x14ac:dyDescent="0.2">
      <c r="B10" s="108" t="s">
        <v>162</v>
      </c>
      <c r="C10" s="100">
        <v>2444</v>
      </c>
      <c r="D10" s="100">
        <v>2269</v>
      </c>
      <c r="E10" s="100">
        <v>179</v>
      </c>
      <c r="H10" s="40"/>
      <c r="I10" s="40"/>
      <c r="K10" s="22"/>
      <c r="L10" s="40"/>
      <c r="M10" s="40"/>
      <c r="P10" s="40"/>
      <c r="Q10" s="40"/>
    </row>
    <row r="11" spans="2:17" ht="25.5" x14ac:dyDescent="0.2">
      <c r="B11" s="77" t="s">
        <v>163</v>
      </c>
      <c r="C11" s="100">
        <v>5058</v>
      </c>
      <c r="D11" s="100">
        <v>3035</v>
      </c>
      <c r="E11" s="100">
        <v>2028</v>
      </c>
      <c r="H11" s="40"/>
      <c r="I11" s="40"/>
      <c r="K11" s="22"/>
      <c r="L11" s="40"/>
      <c r="M11" s="40"/>
      <c r="P11" s="40"/>
      <c r="Q11" s="40"/>
    </row>
    <row r="12" spans="2:17" ht="25.5" x14ac:dyDescent="0.2">
      <c r="B12" s="77" t="s">
        <v>164</v>
      </c>
      <c r="C12" s="100">
        <v>2901</v>
      </c>
      <c r="D12" s="100">
        <v>1224</v>
      </c>
      <c r="E12" s="100">
        <v>1679</v>
      </c>
      <c r="H12" s="40"/>
      <c r="I12" s="40"/>
      <c r="K12" s="22"/>
      <c r="L12" s="40"/>
      <c r="M12" s="40"/>
      <c r="P12" s="40"/>
      <c r="Q12" s="40"/>
    </row>
    <row r="13" spans="2:17" x14ac:dyDescent="0.2">
      <c r="B13" s="77" t="s">
        <v>165</v>
      </c>
      <c r="C13" s="100">
        <v>1623</v>
      </c>
      <c r="D13" s="100">
        <v>1170</v>
      </c>
      <c r="E13" s="100">
        <v>454</v>
      </c>
      <c r="H13" s="40"/>
      <c r="I13" s="40"/>
      <c r="K13" s="22"/>
      <c r="L13" s="40"/>
      <c r="M13" s="40"/>
      <c r="P13" s="40"/>
      <c r="Q13" s="40"/>
    </row>
    <row r="14" spans="2:17" x14ac:dyDescent="0.2">
      <c r="B14" s="77" t="s">
        <v>166</v>
      </c>
      <c r="C14" s="100">
        <v>1457</v>
      </c>
      <c r="D14" s="100">
        <v>964</v>
      </c>
      <c r="E14" s="100">
        <v>495</v>
      </c>
      <c r="H14" s="40"/>
      <c r="I14" s="40"/>
      <c r="K14" s="22"/>
      <c r="L14" s="40"/>
      <c r="M14" s="40"/>
      <c r="P14" s="40"/>
      <c r="Q14" s="40"/>
    </row>
    <row r="15" spans="2:17" ht="25.5" x14ac:dyDescent="0.2">
      <c r="B15" s="99" t="s">
        <v>168</v>
      </c>
      <c r="C15" s="100">
        <v>119</v>
      </c>
      <c r="D15" s="100">
        <v>49</v>
      </c>
      <c r="E15" s="100">
        <v>70</v>
      </c>
      <c r="H15" s="40"/>
      <c r="K15" s="22"/>
      <c r="L15" s="40"/>
      <c r="M15" s="40"/>
      <c r="P15" s="40"/>
      <c r="Q15" s="40"/>
    </row>
    <row r="16" spans="2:17" x14ac:dyDescent="0.2">
      <c r="B16" s="99" t="s">
        <v>167</v>
      </c>
      <c r="C16" s="100">
        <v>593</v>
      </c>
      <c r="D16" s="100">
        <v>247</v>
      </c>
      <c r="E16" s="100">
        <v>347</v>
      </c>
      <c r="H16" s="40"/>
      <c r="I16" s="40"/>
      <c r="K16" s="22"/>
      <c r="L16" s="40"/>
      <c r="M16" s="40"/>
      <c r="P16" s="40"/>
      <c r="Q16" s="40"/>
    </row>
    <row r="17" spans="2:17" ht="25.5" x14ac:dyDescent="0.2">
      <c r="B17" s="99" t="s">
        <v>170</v>
      </c>
      <c r="C17" s="100">
        <v>576</v>
      </c>
      <c r="D17" s="100">
        <v>423</v>
      </c>
      <c r="E17" s="100">
        <v>154</v>
      </c>
      <c r="H17" s="40"/>
      <c r="I17" s="40"/>
      <c r="K17" s="22"/>
      <c r="L17" s="40"/>
      <c r="M17" s="40"/>
      <c r="P17" s="40"/>
      <c r="Q17" s="40"/>
    </row>
    <row r="18" spans="2:17" ht="25.5" x14ac:dyDescent="0.2">
      <c r="B18" s="99" t="s">
        <v>171</v>
      </c>
      <c r="C18" s="100">
        <v>7088</v>
      </c>
      <c r="D18" s="100">
        <v>3931</v>
      </c>
      <c r="E18" s="100">
        <v>3164</v>
      </c>
      <c r="H18" s="40"/>
      <c r="I18" s="40"/>
      <c r="K18" s="22"/>
      <c r="L18" s="40"/>
      <c r="M18" s="40"/>
      <c r="P18" s="40"/>
      <c r="Q18" s="40"/>
    </row>
    <row r="19" spans="2:17" x14ac:dyDescent="0.2">
      <c r="B19" s="99" t="s">
        <v>169</v>
      </c>
      <c r="C19" s="100">
        <v>10493</v>
      </c>
      <c r="D19" s="100">
        <v>5859</v>
      </c>
      <c r="E19" s="100">
        <v>4645</v>
      </c>
      <c r="H19" s="40"/>
      <c r="I19" s="40"/>
      <c r="K19" s="22"/>
      <c r="L19" s="40"/>
      <c r="M19" s="40"/>
      <c r="P19" s="40"/>
      <c r="Q19" s="40"/>
    </row>
    <row r="20" spans="2:17" x14ac:dyDescent="0.2">
      <c r="B20" s="124" t="s">
        <v>161</v>
      </c>
      <c r="C20" s="100">
        <v>59</v>
      </c>
      <c r="D20" s="100">
        <v>45</v>
      </c>
      <c r="E20" s="100">
        <v>14</v>
      </c>
      <c r="H20" s="40"/>
      <c r="I20" s="40"/>
      <c r="K20" s="22"/>
      <c r="L20" s="40"/>
      <c r="M20" s="40"/>
      <c r="P20" s="40"/>
      <c r="Q20" s="40"/>
    </row>
    <row r="21" spans="2:17" ht="25.5" x14ac:dyDescent="0.2">
      <c r="B21" s="77" t="s">
        <v>116</v>
      </c>
      <c r="C21" s="100">
        <v>582</v>
      </c>
      <c r="D21" s="100">
        <v>487</v>
      </c>
      <c r="E21" s="100">
        <v>96</v>
      </c>
      <c r="H21" s="40"/>
      <c r="I21" s="40"/>
      <c r="K21" s="22"/>
      <c r="L21" s="40"/>
      <c r="M21" s="40"/>
      <c r="P21" s="40"/>
      <c r="Q21" s="40"/>
    </row>
    <row r="22" spans="2:17" x14ac:dyDescent="0.2">
      <c r="B22" s="77" t="s">
        <v>117</v>
      </c>
      <c r="C22" s="100">
        <v>364</v>
      </c>
      <c r="D22" s="100">
        <v>354</v>
      </c>
      <c r="E22" s="100">
        <v>11</v>
      </c>
      <c r="H22" s="40"/>
      <c r="I22" s="40"/>
      <c r="K22" s="22"/>
      <c r="L22" s="40"/>
      <c r="M22" s="40"/>
      <c r="P22" s="40"/>
      <c r="Q22" s="40"/>
    </row>
    <row r="23" spans="2:17" x14ac:dyDescent="0.2">
      <c r="B23" s="77" t="s">
        <v>118</v>
      </c>
      <c r="C23" s="100">
        <v>2079</v>
      </c>
      <c r="D23" s="100">
        <v>1669</v>
      </c>
      <c r="E23" s="100">
        <v>412</v>
      </c>
      <c r="H23" s="40"/>
      <c r="I23" s="40"/>
      <c r="K23" s="22"/>
      <c r="L23" s="40"/>
      <c r="M23" s="40"/>
      <c r="P23" s="40"/>
      <c r="Q23" s="40"/>
    </row>
    <row r="24" spans="2:17" x14ac:dyDescent="0.2">
      <c r="B24" s="77" t="s">
        <v>119</v>
      </c>
      <c r="C24" s="100">
        <v>251</v>
      </c>
      <c r="D24" s="100">
        <v>87</v>
      </c>
      <c r="E24" s="100">
        <v>164</v>
      </c>
    </row>
    <row r="25" spans="2:17" x14ac:dyDescent="0.2">
      <c r="B25" s="77" t="s">
        <v>120</v>
      </c>
      <c r="C25" s="100">
        <v>202</v>
      </c>
      <c r="D25" s="100">
        <v>128</v>
      </c>
      <c r="E25" s="100">
        <v>74</v>
      </c>
    </row>
    <row r="26" spans="2:17" x14ac:dyDescent="0.2">
      <c r="B26" s="77" t="s">
        <v>121</v>
      </c>
      <c r="C26" s="100">
        <v>567</v>
      </c>
      <c r="D26" s="100">
        <v>406</v>
      </c>
      <c r="E26" s="100">
        <v>161</v>
      </c>
    </row>
    <row r="27" spans="2:17" x14ac:dyDescent="0.2">
      <c r="B27" s="77" t="s">
        <v>100</v>
      </c>
      <c r="C27" s="100">
        <v>1416</v>
      </c>
      <c r="D27" s="100">
        <v>1061</v>
      </c>
      <c r="E27" s="100">
        <v>357</v>
      </c>
    </row>
    <row r="28" spans="2:17" x14ac:dyDescent="0.2">
      <c r="B28" s="77" t="s">
        <v>122</v>
      </c>
      <c r="C28" s="100">
        <v>660</v>
      </c>
      <c r="D28" s="100">
        <v>608</v>
      </c>
      <c r="E28" s="100">
        <v>53</v>
      </c>
    </row>
    <row r="29" spans="2:17" x14ac:dyDescent="0.2">
      <c r="B29" s="77" t="s">
        <v>123</v>
      </c>
      <c r="C29" s="100">
        <v>2825</v>
      </c>
      <c r="D29" s="100">
        <v>1947</v>
      </c>
      <c r="E29" s="100">
        <v>884</v>
      </c>
    </row>
    <row r="30" spans="2:17" ht="26.25" thickBot="1" x14ac:dyDescent="0.25">
      <c r="B30" s="125" t="s">
        <v>124</v>
      </c>
      <c r="C30" s="100">
        <v>4434</v>
      </c>
      <c r="D30" s="100">
        <v>3201</v>
      </c>
      <c r="E30" s="100">
        <v>1239</v>
      </c>
    </row>
    <row r="31" spans="2:17" ht="55.5" customHeight="1" x14ac:dyDescent="0.2">
      <c r="B31" s="178" t="s">
        <v>650</v>
      </c>
      <c r="C31" s="179"/>
      <c r="D31" s="179"/>
      <c r="E31" s="179"/>
    </row>
  </sheetData>
  <mergeCells count="2">
    <mergeCell ref="B2:E2"/>
    <mergeCell ref="B31:E31"/>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9"/>
  <sheetViews>
    <sheetView workbookViewId="0">
      <selection activeCell="F7" sqref="F7"/>
    </sheetView>
  </sheetViews>
  <sheetFormatPr defaultColWidth="8.85546875" defaultRowHeight="12.75" x14ac:dyDescent="0.2"/>
  <cols>
    <col min="1" max="1" width="8.85546875" style="32"/>
    <col min="2" max="2" width="44.85546875" style="32" customWidth="1"/>
    <col min="3" max="3" width="15" style="33" customWidth="1"/>
    <col min="4" max="4" width="13.28515625" style="33" customWidth="1"/>
    <col min="5" max="16384" width="8.85546875" style="32"/>
  </cols>
  <sheetData>
    <row r="1" spans="2:7" ht="24" customHeight="1" thickBot="1" x14ac:dyDescent="0.25"/>
    <row r="2" spans="2:7" ht="50.25" customHeight="1" thickBot="1" x14ac:dyDescent="0.25">
      <c r="B2" s="155" t="s">
        <v>138</v>
      </c>
      <c r="C2" s="155"/>
      <c r="D2" s="155"/>
      <c r="G2" s="132"/>
    </row>
    <row r="3" spans="2:7" ht="24.75" customHeight="1" x14ac:dyDescent="0.25">
      <c r="B3" s="131" t="s">
        <v>137</v>
      </c>
      <c r="C3" s="130" t="s">
        <v>135</v>
      </c>
      <c r="D3" s="130" t="s">
        <v>136</v>
      </c>
    </row>
    <row r="4" spans="2:7" x14ac:dyDescent="0.2">
      <c r="B4" s="66" t="s">
        <v>243</v>
      </c>
      <c r="C4" s="147">
        <v>480</v>
      </c>
      <c r="D4" s="147">
        <v>21813</v>
      </c>
    </row>
    <row r="5" spans="2:7" x14ac:dyDescent="0.2">
      <c r="B5" s="66" t="s">
        <v>244</v>
      </c>
      <c r="C5" s="147">
        <v>162</v>
      </c>
      <c r="D5" s="147">
        <v>12846</v>
      </c>
    </row>
    <row r="6" spans="2:7" x14ac:dyDescent="0.2">
      <c r="B6" s="66" t="s">
        <v>245</v>
      </c>
      <c r="C6" s="147">
        <v>163</v>
      </c>
      <c r="D6" s="147">
        <v>8406</v>
      </c>
    </row>
    <row r="7" spans="2:7" x14ac:dyDescent="0.2">
      <c r="B7" s="66" t="s">
        <v>246</v>
      </c>
      <c r="C7" s="147">
        <v>96</v>
      </c>
      <c r="D7" s="147">
        <v>6843</v>
      </c>
    </row>
    <row r="8" spans="2:7" x14ac:dyDescent="0.2">
      <c r="B8" s="66" t="s">
        <v>247</v>
      </c>
      <c r="C8" s="147">
        <v>82</v>
      </c>
      <c r="D8" s="147">
        <v>6414</v>
      </c>
    </row>
    <row r="9" spans="2:7" x14ac:dyDescent="0.2">
      <c r="B9" s="66" t="s">
        <v>249</v>
      </c>
      <c r="C9" s="147">
        <v>234</v>
      </c>
      <c r="D9" s="147">
        <v>6042</v>
      </c>
    </row>
    <row r="10" spans="2:7" x14ac:dyDescent="0.2">
      <c r="B10" s="66" t="s">
        <v>255</v>
      </c>
      <c r="C10" s="147">
        <v>34</v>
      </c>
      <c r="D10" s="147">
        <v>5455</v>
      </c>
    </row>
    <row r="11" spans="2:7" x14ac:dyDescent="0.2">
      <c r="B11" s="66" t="s">
        <v>251</v>
      </c>
      <c r="C11" s="147">
        <v>123</v>
      </c>
      <c r="D11" s="147">
        <v>5288</v>
      </c>
    </row>
    <row r="12" spans="2:7" x14ac:dyDescent="0.2">
      <c r="B12" s="66" t="s">
        <v>252</v>
      </c>
      <c r="C12" s="147">
        <v>77</v>
      </c>
      <c r="D12" s="147">
        <v>4687</v>
      </c>
    </row>
    <row r="13" spans="2:7" x14ac:dyDescent="0.2">
      <c r="B13" s="66" t="s">
        <v>248</v>
      </c>
      <c r="C13" s="147">
        <v>101</v>
      </c>
      <c r="D13" s="147">
        <v>4602</v>
      </c>
    </row>
    <row r="14" spans="2:7" x14ac:dyDescent="0.2">
      <c r="B14" s="66" t="s">
        <v>258</v>
      </c>
      <c r="C14" s="147">
        <v>68</v>
      </c>
      <c r="D14" s="147">
        <v>3939</v>
      </c>
    </row>
    <row r="15" spans="2:7" x14ac:dyDescent="0.2">
      <c r="B15" s="66" t="s">
        <v>253</v>
      </c>
      <c r="C15" s="147">
        <v>30</v>
      </c>
      <c r="D15" s="147">
        <v>3822</v>
      </c>
    </row>
    <row r="16" spans="2:7" x14ac:dyDescent="0.2">
      <c r="B16" s="66" t="s">
        <v>259</v>
      </c>
      <c r="C16" s="147">
        <v>54</v>
      </c>
      <c r="D16" s="147">
        <v>3683</v>
      </c>
    </row>
    <row r="17" spans="2:4" x14ac:dyDescent="0.2">
      <c r="B17" s="66" t="s">
        <v>256</v>
      </c>
      <c r="C17" s="147">
        <v>35</v>
      </c>
      <c r="D17" s="147">
        <v>3676</v>
      </c>
    </row>
    <row r="18" spans="2:4" x14ac:dyDescent="0.2">
      <c r="B18" s="66" t="s">
        <v>257</v>
      </c>
      <c r="C18" s="147">
        <v>92</v>
      </c>
      <c r="D18" s="147">
        <v>3488</v>
      </c>
    </row>
    <row r="19" spans="2:4" x14ac:dyDescent="0.2">
      <c r="B19" s="66" t="s">
        <v>268</v>
      </c>
      <c r="C19" s="147">
        <v>144</v>
      </c>
      <c r="D19" s="147">
        <v>3278</v>
      </c>
    </row>
    <row r="20" spans="2:4" x14ac:dyDescent="0.2">
      <c r="B20" s="66" t="s">
        <v>263</v>
      </c>
      <c r="C20" s="147">
        <v>53</v>
      </c>
      <c r="D20" s="147">
        <v>3152</v>
      </c>
    </row>
    <row r="21" spans="2:4" x14ac:dyDescent="0.2">
      <c r="B21" s="66" t="s">
        <v>273</v>
      </c>
      <c r="C21" s="147">
        <v>58</v>
      </c>
      <c r="D21" s="147">
        <v>2914</v>
      </c>
    </row>
    <row r="22" spans="2:4" x14ac:dyDescent="0.2">
      <c r="B22" s="66" t="s">
        <v>275</v>
      </c>
      <c r="C22" s="147">
        <v>35</v>
      </c>
      <c r="D22" s="147">
        <v>2897</v>
      </c>
    </row>
    <row r="23" spans="2:4" x14ac:dyDescent="0.2">
      <c r="B23" s="66" t="s">
        <v>271</v>
      </c>
      <c r="C23" s="147">
        <v>92</v>
      </c>
      <c r="D23" s="147">
        <v>2647</v>
      </c>
    </row>
    <row r="24" spans="2:4" x14ac:dyDescent="0.2">
      <c r="B24" s="66" t="s">
        <v>264</v>
      </c>
      <c r="C24" s="147">
        <v>33</v>
      </c>
      <c r="D24" s="147">
        <v>2610</v>
      </c>
    </row>
    <row r="25" spans="2:4" x14ac:dyDescent="0.2">
      <c r="B25" s="66" t="s">
        <v>250</v>
      </c>
      <c r="C25" s="147">
        <v>35</v>
      </c>
      <c r="D25" s="147">
        <v>2507</v>
      </c>
    </row>
    <row r="26" spans="2:4" x14ac:dyDescent="0.2">
      <c r="B26" s="66" t="s">
        <v>261</v>
      </c>
      <c r="C26" s="147">
        <v>60</v>
      </c>
      <c r="D26" s="147">
        <v>2502</v>
      </c>
    </row>
    <row r="27" spans="2:4" x14ac:dyDescent="0.2">
      <c r="B27" s="66" t="s">
        <v>272</v>
      </c>
      <c r="C27" s="147">
        <v>38</v>
      </c>
      <c r="D27" s="147">
        <v>2464</v>
      </c>
    </row>
    <row r="28" spans="2:4" x14ac:dyDescent="0.2">
      <c r="B28" s="66" t="s">
        <v>262</v>
      </c>
      <c r="C28" s="147">
        <v>79</v>
      </c>
      <c r="D28" s="147">
        <v>2410</v>
      </c>
    </row>
    <row r="29" spans="2:4" x14ac:dyDescent="0.2">
      <c r="B29" s="66" t="s">
        <v>266</v>
      </c>
      <c r="C29" s="147">
        <v>41</v>
      </c>
      <c r="D29" s="147">
        <v>2235</v>
      </c>
    </row>
    <row r="30" spans="2:4" x14ac:dyDescent="0.2">
      <c r="B30" s="66" t="s">
        <v>270</v>
      </c>
      <c r="C30" s="147">
        <v>19</v>
      </c>
      <c r="D30" s="147">
        <v>2167</v>
      </c>
    </row>
    <row r="31" spans="2:4" x14ac:dyDescent="0.2">
      <c r="B31" s="66" t="s">
        <v>265</v>
      </c>
      <c r="C31" s="147">
        <v>76</v>
      </c>
      <c r="D31" s="147">
        <v>2134</v>
      </c>
    </row>
    <row r="32" spans="2:4" x14ac:dyDescent="0.2">
      <c r="B32" s="66" t="s">
        <v>623</v>
      </c>
      <c r="C32" s="147">
        <v>87</v>
      </c>
      <c r="D32" s="147">
        <v>2121</v>
      </c>
    </row>
    <row r="33" spans="2:4" x14ac:dyDescent="0.2">
      <c r="B33" s="66" t="s">
        <v>274</v>
      </c>
      <c r="C33" s="147">
        <v>26</v>
      </c>
      <c r="D33" s="147">
        <v>2092</v>
      </c>
    </row>
    <row r="34" spans="2:4" x14ac:dyDescent="0.2">
      <c r="B34" s="66" t="s">
        <v>285</v>
      </c>
      <c r="C34" s="147">
        <v>34</v>
      </c>
      <c r="D34" s="147">
        <v>2062</v>
      </c>
    </row>
    <row r="35" spans="2:4" x14ac:dyDescent="0.2">
      <c r="B35" s="66" t="s">
        <v>284</v>
      </c>
      <c r="C35" s="147">
        <v>86</v>
      </c>
      <c r="D35" s="147">
        <v>2027</v>
      </c>
    </row>
    <row r="36" spans="2:4" x14ac:dyDescent="0.2">
      <c r="B36" s="66" t="s">
        <v>260</v>
      </c>
      <c r="C36" s="147">
        <v>55</v>
      </c>
      <c r="D36" s="147">
        <v>2007</v>
      </c>
    </row>
    <row r="37" spans="2:4" x14ac:dyDescent="0.2">
      <c r="B37" s="66" t="s">
        <v>614</v>
      </c>
      <c r="C37" s="147">
        <v>43</v>
      </c>
      <c r="D37" s="147">
        <v>1898</v>
      </c>
    </row>
    <row r="38" spans="2:4" x14ac:dyDescent="0.2">
      <c r="B38" s="66" t="s">
        <v>276</v>
      </c>
      <c r="C38" s="147">
        <v>27</v>
      </c>
      <c r="D38" s="147">
        <v>1870</v>
      </c>
    </row>
    <row r="39" spans="2:4" x14ac:dyDescent="0.2">
      <c r="B39" s="66" t="s">
        <v>282</v>
      </c>
      <c r="C39" s="147">
        <v>34</v>
      </c>
      <c r="D39" s="147">
        <v>1868</v>
      </c>
    </row>
    <row r="40" spans="2:4" x14ac:dyDescent="0.2">
      <c r="B40" s="66" t="s">
        <v>277</v>
      </c>
      <c r="C40" s="147">
        <v>19</v>
      </c>
      <c r="D40" s="147">
        <v>1861</v>
      </c>
    </row>
    <row r="41" spans="2:4" x14ac:dyDescent="0.2">
      <c r="B41" s="66" t="s">
        <v>267</v>
      </c>
      <c r="C41" s="147">
        <v>34</v>
      </c>
      <c r="D41" s="147">
        <v>1843</v>
      </c>
    </row>
    <row r="42" spans="2:4" x14ac:dyDescent="0.2">
      <c r="B42" s="66" t="s">
        <v>613</v>
      </c>
      <c r="C42" s="147">
        <v>17</v>
      </c>
      <c r="D42" s="147">
        <v>1729</v>
      </c>
    </row>
    <row r="43" spans="2:4" x14ac:dyDescent="0.2">
      <c r="B43" s="66" t="s">
        <v>278</v>
      </c>
      <c r="C43" s="147">
        <v>26</v>
      </c>
      <c r="D43" s="147">
        <v>1666</v>
      </c>
    </row>
    <row r="44" spans="2:4" x14ac:dyDescent="0.2">
      <c r="B44" s="66" t="s">
        <v>279</v>
      </c>
      <c r="C44" s="147">
        <v>44</v>
      </c>
      <c r="D44" s="147">
        <v>1634</v>
      </c>
    </row>
    <row r="45" spans="2:4" x14ac:dyDescent="0.2">
      <c r="B45" s="66" t="s">
        <v>286</v>
      </c>
      <c r="C45" s="147">
        <v>19</v>
      </c>
      <c r="D45" s="147">
        <v>1619</v>
      </c>
    </row>
    <row r="46" spans="2:4" x14ac:dyDescent="0.2">
      <c r="B46" s="66" t="s">
        <v>294</v>
      </c>
      <c r="C46" s="147">
        <v>64</v>
      </c>
      <c r="D46" s="147">
        <v>1581</v>
      </c>
    </row>
    <row r="47" spans="2:4" x14ac:dyDescent="0.2">
      <c r="B47" s="66" t="s">
        <v>281</v>
      </c>
      <c r="C47" s="147">
        <v>28</v>
      </c>
      <c r="D47" s="147">
        <v>1577</v>
      </c>
    </row>
    <row r="48" spans="2:4" x14ac:dyDescent="0.2">
      <c r="B48" s="66" t="s">
        <v>269</v>
      </c>
      <c r="C48" s="147">
        <v>69</v>
      </c>
      <c r="D48" s="147">
        <v>1493</v>
      </c>
    </row>
    <row r="49" spans="2:4" x14ac:dyDescent="0.2">
      <c r="B49" s="66" t="s">
        <v>309</v>
      </c>
      <c r="C49" s="147">
        <v>26</v>
      </c>
      <c r="D49" s="147">
        <v>1474</v>
      </c>
    </row>
    <row r="50" spans="2:4" x14ac:dyDescent="0.2">
      <c r="B50" s="66" t="s">
        <v>301</v>
      </c>
      <c r="C50" s="147">
        <v>57</v>
      </c>
      <c r="D50" s="147">
        <v>1458</v>
      </c>
    </row>
    <row r="51" spans="2:4" x14ac:dyDescent="0.2">
      <c r="B51" s="66" t="s">
        <v>280</v>
      </c>
      <c r="C51" s="147">
        <v>77</v>
      </c>
      <c r="D51" s="147">
        <v>1457</v>
      </c>
    </row>
    <row r="52" spans="2:4" x14ac:dyDescent="0.2">
      <c r="B52" s="66" t="s">
        <v>303</v>
      </c>
      <c r="C52" s="147">
        <v>12</v>
      </c>
      <c r="D52" s="147">
        <v>1427</v>
      </c>
    </row>
    <row r="53" spans="2:4" x14ac:dyDescent="0.2">
      <c r="B53" s="66" t="s">
        <v>307</v>
      </c>
      <c r="C53" s="147">
        <v>37</v>
      </c>
      <c r="D53" s="147">
        <v>1388</v>
      </c>
    </row>
    <row r="54" spans="2:4" x14ac:dyDescent="0.2">
      <c r="B54" s="66" t="s">
        <v>289</v>
      </c>
      <c r="C54" s="147">
        <v>16</v>
      </c>
      <c r="D54" s="147">
        <v>1336</v>
      </c>
    </row>
    <row r="55" spans="2:4" x14ac:dyDescent="0.2">
      <c r="B55" s="66" t="s">
        <v>317</v>
      </c>
      <c r="C55" s="147">
        <v>26</v>
      </c>
      <c r="D55" s="147">
        <v>1322</v>
      </c>
    </row>
    <row r="56" spans="2:4" x14ac:dyDescent="0.2">
      <c r="B56" s="66" t="s">
        <v>299</v>
      </c>
      <c r="C56" s="147">
        <v>24</v>
      </c>
      <c r="D56" s="147">
        <v>1286</v>
      </c>
    </row>
    <row r="57" spans="2:4" x14ac:dyDescent="0.2">
      <c r="B57" s="66" t="s">
        <v>288</v>
      </c>
      <c r="C57" s="147">
        <v>19</v>
      </c>
      <c r="D57" s="147">
        <v>1271</v>
      </c>
    </row>
    <row r="58" spans="2:4" x14ac:dyDescent="0.2">
      <c r="B58" s="66" t="s">
        <v>328</v>
      </c>
      <c r="C58" s="147">
        <v>20</v>
      </c>
      <c r="D58" s="147">
        <v>1215</v>
      </c>
    </row>
    <row r="59" spans="2:4" x14ac:dyDescent="0.2">
      <c r="B59" s="66" t="s">
        <v>293</v>
      </c>
      <c r="C59" s="147">
        <v>28</v>
      </c>
      <c r="D59" s="147">
        <v>1206</v>
      </c>
    </row>
    <row r="60" spans="2:4" x14ac:dyDescent="0.2">
      <c r="B60" s="66" t="s">
        <v>310</v>
      </c>
      <c r="C60" s="147">
        <v>14</v>
      </c>
      <c r="D60" s="147">
        <v>1196</v>
      </c>
    </row>
    <row r="61" spans="2:4" x14ac:dyDescent="0.2">
      <c r="B61" s="66" t="s">
        <v>315</v>
      </c>
      <c r="C61" s="147">
        <v>22</v>
      </c>
      <c r="D61" s="147">
        <v>1177</v>
      </c>
    </row>
    <row r="62" spans="2:4" x14ac:dyDescent="0.2">
      <c r="B62" s="66" t="s">
        <v>287</v>
      </c>
      <c r="C62" s="147">
        <v>29</v>
      </c>
      <c r="D62" s="147">
        <v>1162</v>
      </c>
    </row>
    <row r="63" spans="2:4" x14ac:dyDescent="0.2">
      <c r="B63" s="66" t="s">
        <v>297</v>
      </c>
      <c r="C63" s="147">
        <v>18</v>
      </c>
      <c r="D63" s="147">
        <v>1087</v>
      </c>
    </row>
    <row r="64" spans="2:4" x14ac:dyDescent="0.2">
      <c r="B64" s="66" t="s">
        <v>290</v>
      </c>
      <c r="C64" s="147">
        <v>32</v>
      </c>
      <c r="D64" s="147">
        <v>1080</v>
      </c>
    </row>
    <row r="65" spans="2:4" x14ac:dyDescent="0.2">
      <c r="B65" s="66" t="s">
        <v>291</v>
      </c>
      <c r="C65" s="147">
        <v>26</v>
      </c>
      <c r="D65" s="147">
        <v>1037</v>
      </c>
    </row>
    <row r="66" spans="2:4" x14ac:dyDescent="0.2">
      <c r="B66" s="66" t="s">
        <v>283</v>
      </c>
      <c r="C66" s="147">
        <v>44</v>
      </c>
      <c r="D66" s="147">
        <v>1013</v>
      </c>
    </row>
    <row r="67" spans="2:4" x14ac:dyDescent="0.2">
      <c r="B67" s="66" t="s">
        <v>323</v>
      </c>
      <c r="C67" s="147">
        <v>28</v>
      </c>
      <c r="D67" s="147">
        <v>1009</v>
      </c>
    </row>
    <row r="68" spans="2:4" x14ac:dyDescent="0.2">
      <c r="B68" s="66" t="s">
        <v>295</v>
      </c>
      <c r="C68" s="147">
        <v>34</v>
      </c>
      <c r="D68" s="147">
        <v>1003</v>
      </c>
    </row>
    <row r="69" spans="2:4" x14ac:dyDescent="0.2">
      <c r="B69" s="66" t="s">
        <v>340</v>
      </c>
      <c r="C69" s="147">
        <v>18</v>
      </c>
      <c r="D69" s="147">
        <v>998</v>
      </c>
    </row>
    <row r="70" spans="2:4" x14ac:dyDescent="0.2">
      <c r="B70" s="66" t="s">
        <v>325</v>
      </c>
      <c r="C70" s="147">
        <v>39</v>
      </c>
      <c r="D70" s="147">
        <v>983</v>
      </c>
    </row>
    <row r="71" spans="2:4" x14ac:dyDescent="0.2">
      <c r="B71" s="66" t="s">
        <v>306</v>
      </c>
      <c r="C71" s="147">
        <v>20</v>
      </c>
      <c r="D71" s="147">
        <v>982</v>
      </c>
    </row>
    <row r="72" spans="2:4" x14ac:dyDescent="0.2">
      <c r="B72" s="66" t="s">
        <v>333</v>
      </c>
      <c r="C72" s="147">
        <v>33</v>
      </c>
      <c r="D72" s="147">
        <v>979</v>
      </c>
    </row>
    <row r="73" spans="2:4" x14ac:dyDescent="0.2">
      <c r="B73" s="66" t="s">
        <v>296</v>
      </c>
      <c r="C73" s="147">
        <v>20</v>
      </c>
      <c r="D73" s="147">
        <v>977</v>
      </c>
    </row>
    <row r="74" spans="2:4" x14ac:dyDescent="0.2">
      <c r="B74" s="66" t="s">
        <v>316</v>
      </c>
      <c r="C74" s="147">
        <v>11</v>
      </c>
      <c r="D74" s="147">
        <v>971</v>
      </c>
    </row>
    <row r="75" spans="2:4" x14ac:dyDescent="0.2">
      <c r="B75" s="66" t="s">
        <v>292</v>
      </c>
      <c r="C75" s="147">
        <v>23</v>
      </c>
      <c r="D75" s="147">
        <v>954</v>
      </c>
    </row>
    <row r="76" spans="2:4" x14ac:dyDescent="0.2">
      <c r="B76" s="66" t="s">
        <v>304</v>
      </c>
      <c r="C76" s="147">
        <v>19</v>
      </c>
      <c r="D76" s="147">
        <v>930</v>
      </c>
    </row>
    <row r="77" spans="2:4" x14ac:dyDescent="0.2">
      <c r="B77" s="66" t="s">
        <v>298</v>
      </c>
      <c r="C77" s="147">
        <v>33</v>
      </c>
      <c r="D77" s="147">
        <v>915</v>
      </c>
    </row>
    <row r="78" spans="2:4" x14ac:dyDescent="0.2">
      <c r="B78" s="66" t="s">
        <v>616</v>
      </c>
      <c r="C78" s="147">
        <v>17</v>
      </c>
      <c r="D78" s="147">
        <v>914</v>
      </c>
    </row>
    <row r="79" spans="2:4" x14ac:dyDescent="0.2">
      <c r="B79" s="66" t="s">
        <v>314</v>
      </c>
      <c r="C79" s="147">
        <v>5</v>
      </c>
      <c r="D79" s="147">
        <v>896</v>
      </c>
    </row>
    <row r="80" spans="2:4" x14ac:dyDescent="0.2">
      <c r="B80" s="66" t="s">
        <v>254</v>
      </c>
      <c r="C80" s="147">
        <v>70</v>
      </c>
      <c r="D80" s="147">
        <v>886</v>
      </c>
    </row>
    <row r="81" spans="2:4" x14ac:dyDescent="0.2">
      <c r="B81" s="66" t="s">
        <v>358</v>
      </c>
      <c r="C81" s="147">
        <v>16</v>
      </c>
      <c r="D81" s="147">
        <v>884</v>
      </c>
    </row>
    <row r="82" spans="2:4" x14ac:dyDescent="0.2">
      <c r="B82" s="66" t="s">
        <v>329</v>
      </c>
      <c r="C82" s="147">
        <v>17</v>
      </c>
      <c r="D82" s="147">
        <v>865</v>
      </c>
    </row>
    <row r="83" spans="2:4" x14ac:dyDescent="0.2">
      <c r="B83" s="66" t="s">
        <v>308</v>
      </c>
      <c r="C83" s="147">
        <v>16</v>
      </c>
      <c r="D83" s="147">
        <v>859</v>
      </c>
    </row>
    <row r="84" spans="2:4" x14ac:dyDescent="0.2">
      <c r="B84" s="66" t="s">
        <v>407</v>
      </c>
      <c r="C84" s="147">
        <v>6</v>
      </c>
      <c r="D84" s="147">
        <v>852</v>
      </c>
    </row>
    <row r="85" spans="2:4" x14ac:dyDescent="0.2">
      <c r="B85" s="66" t="s">
        <v>334</v>
      </c>
      <c r="C85" s="147">
        <v>22</v>
      </c>
      <c r="D85" s="147">
        <v>848</v>
      </c>
    </row>
    <row r="86" spans="2:4" x14ac:dyDescent="0.2">
      <c r="B86" s="66" t="s">
        <v>319</v>
      </c>
      <c r="C86" s="147">
        <v>28</v>
      </c>
      <c r="D86" s="147">
        <v>842</v>
      </c>
    </row>
    <row r="87" spans="2:4" x14ac:dyDescent="0.2">
      <c r="B87" s="66" t="s">
        <v>362</v>
      </c>
      <c r="C87" s="147">
        <v>49</v>
      </c>
      <c r="D87" s="147">
        <v>833</v>
      </c>
    </row>
    <row r="88" spans="2:4" x14ac:dyDescent="0.2">
      <c r="B88" s="66" t="s">
        <v>312</v>
      </c>
      <c r="C88" s="147">
        <v>29</v>
      </c>
      <c r="D88" s="147">
        <v>829</v>
      </c>
    </row>
    <row r="89" spans="2:4" x14ac:dyDescent="0.2">
      <c r="B89" s="66" t="s">
        <v>305</v>
      </c>
      <c r="C89" s="147">
        <v>48</v>
      </c>
      <c r="D89" s="147">
        <v>826</v>
      </c>
    </row>
    <row r="90" spans="2:4" x14ac:dyDescent="0.2">
      <c r="B90" s="66" t="s">
        <v>371</v>
      </c>
      <c r="C90" s="147">
        <v>19</v>
      </c>
      <c r="D90" s="147">
        <v>824</v>
      </c>
    </row>
    <row r="91" spans="2:4" x14ac:dyDescent="0.2">
      <c r="B91" s="66" t="s">
        <v>357</v>
      </c>
      <c r="C91" s="147">
        <v>34</v>
      </c>
      <c r="D91" s="147">
        <v>823</v>
      </c>
    </row>
    <row r="92" spans="2:4" x14ac:dyDescent="0.2">
      <c r="B92" s="66" t="s">
        <v>336</v>
      </c>
      <c r="C92" s="147">
        <v>35</v>
      </c>
      <c r="D92" s="147">
        <v>804</v>
      </c>
    </row>
    <row r="93" spans="2:4" x14ac:dyDescent="0.2">
      <c r="B93" s="66" t="s">
        <v>326</v>
      </c>
      <c r="C93" s="147">
        <v>22</v>
      </c>
      <c r="D93" s="147">
        <v>766</v>
      </c>
    </row>
    <row r="94" spans="2:4" x14ac:dyDescent="0.2">
      <c r="B94" s="66" t="s">
        <v>320</v>
      </c>
      <c r="C94" s="147">
        <v>14</v>
      </c>
      <c r="D94" s="147">
        <v>765</v>
      </c>
    </row>
    <row r="95" spans="2:4" x14ac:dyDescent="0.2">
      <c r="B95" s="66" t="s">
        <v>313</v>
      </c>
      <c r="C95" s="147">
        <v>39</v>
      </c>
      <c r="D95" s="147">
        <v>746</v>
      </c>
    </row>
    <row r="96" spans="2:4" x14ac:dyDescent="0.2">
      <c r="B96" s="66" t="s">
        <v>311</v>
      </c>
      <c r="C96" s="147">
        <v>24</v>
      </c>
      <c r="D96" s="147">
        <v>739</v>
      </c>
    </row>
    <row r="97" spans="2:4" x14ac:dyDescent="0.2">
      <c r="B97" s="66" t="s">
        <v>342</v>
      </c>
      <c r="C97" s="147">
        <v>29</v>
      </c>
      <c r="D97" s="147">
        <v>684</v>
      </c>
    </row>
    <row r="98" spans="2:4" x14ac:dyDescent="0.2">
      <c r="B98" s="66" t="s">
        <v>400</v>
      </c>
      <c r="C98" s="147">
        <v>15</v>
      </c>
      <c r="D98" s="147">
        <v>684</v>
      </c>
    </row>
    <row r="99" spans="2:4" x14ac:dyDescent="0.2">
      <c r="B99" s="66" t="s">
        <v>318</v>
      </c>
      <c r="C99" s="147">
        <v>13</v>
      </c>
      <c r="D99" s="147">
        <v>681</v>
      </c>
    </row>
    <row r="100" spans="2:4" x14ac:dyDescent="0.2">
      <c r="B100" s="66" t="s">
        <v>615</v>
      </c>
      <c r="C100" s="147">
        <v>9</v>
      </c>
      <c r="D100" s="147">
        <v>675</v>
      </c>
    </row>
    <row r="101" spans="2:4" x14ac:dyDescent="0.2">
      <c r="B101" s="66" t="s">
        <v>354</v>
      </c>
      <c r="C101" s="147">
        <v>14</v>
      </c>
      <c r="D101" s="147">
        <v>665</v>
      </c>
    </row>
    <row r="102" spans="2:4" x14ac:dyDescent="0.2">
      <c r="B102" s="66" t="s">
        <v>335</v>
      </c>
      <c r="C102" s="147">
        <v>19</v>
      </c>
      <c r="D102" s="147">
        <v>662</v>
      </c>
    </row>
    <row r="103" spans="2:4" x14ac:dyDescent="0.2">
      <c r="B103" s="66" t="s">
        <v>360</v>
      </c>
      <c r="C103" s="147">
        <v>23</v>
      </c>
      <c r="D103" s="147">
        <v>655</v>
      </c>
    </row>
    <row r="104" spans="2:4" x14ac:dyDescent="0.2">
      <c r="B104" s="66" t="s">
        <v>341</v>
      </c>
      <c r="C104" s="147">
        <v>19</v>
      </c>
      <c r="D104" s="147">
        <v>654</v>
      </c>
    </row>
    <row r="105" spans="2:4" x14ac:dyDescent="0.2">
      <c r="B105" s="66" t="s">
        <v>348</v>
      </c>
      <c r="C105" s="147">
        <v>29</v>
      </c>
      <c r="D105" s="147">
        <v>650</v>
      </c>
    </row>
    <row r="106" spans="2:4" x14ac:dyDescent="0.2">
      <c r="B106" s="66" t="s">
        <v>398</v>
      </c>
      <c r="C106" s="147">
        <v>35</v>
      </c>
      <c r="D106" s="147">
        <v>637</v>
      </c>
    </row>
    <row r="107" spans="2:4" x14ac:dyDescent="0.2">
      <c r="B107" s="66" t="s">
        <v>375</v>
      </c>
      <c r="C107" s="147">
        <v>17</v>
      </c>
      <c r="D107" s="147">
        <v>625</v>
      </c>
    </row>
    <row r="108" spans="2:4" x14ac:dyDescent="0.2">
      <c r="B108" s="66" t="s">
        <v>393</v>
      </c>
      <c r="C108" s="147">
        <v>14</v>
      </c>
      <c r="D108" s="147">
        <v>623</v>
      </c>
    </row>
    <row r="109" spans="2:4" x14ac:dyDescent="0.2">
      <c r="B109" s="66" t="s">
        <v>437</v>
      </c>
      <c r="C109" s="147">
        <v>25</v>
      </c>
      <c r="D109" s="147">
        <v>620</v>
      </c>
    </row>
    <row r="110" spans="2:4" x14ac:dyDescent="0.2">
      <c r="B110" s="66" t="s">
        <v>343</v>
      </c>
      <c r="C110" s="147">
        <v>17</v>
      </c>
      <c r="D110" s="147">
        <v>619</v>
      </c>
    </row>
    <row r="111" spans="2:4" x14ac:dyDescent="0.2">
      <c r="B111" s="66" t="s">
        <v>322</v>
      </c>
      <c r="C111" s="147">
        <v>38</v>
      </c>
      <c r="D111" s="147">
        <v>617</v>
      </c>
    </row>
    <row r="112" spans="2:4" x14ac:dyDescent="0.2">
      <c r="B112" s="66" t="s">
        <v>351</v>
      </c>
      <c r="C112" s="147">
        <v>28</v>
      </c>
      <c r="D112" s="147">
        <v>610</v>
      </c>
    </row>
    <row r="113" spans="2:4" x14ac:dyDescent="0.2">
      <c r="B113" s="66" t="s">
        <v>367</v>
      </c>
      <c r="C113" s="147">
        <v>20</v>
      </c>
      <c r="D113" s="147">
        <v>605</v>
      </c>
    </row>
    <row r="114" spans="2:4" x14ac:dyDescent="0.2">
      <c r="B114" s="66" t="s">
        <v>353</v>
      </c>
      <c r="C114" s="147">
        <v>22</v>
      </c>
      <c r="D114" s="147">
        <v>598</v>
      </c>
    </row>
    <row r="115" spans="2:4" x14ac:dyDescent="0.2">
      <c r="B115" s="66" t="s">
        <v>349</v>
      </c>
      <c r="C115" s="147">
        <v>28</v>
      </c>
      <c r="D115" s="147">
        <v>595</v>
      </c>
    </row>
    <row r="116" spans="2:4" x14ac:dyDescent="0.2">
      <c r="B116" s="66" t="s">
        <v>356</v>
      </c>
      <c r="C116" s="147">
        <v>10</v>
      </c>
      <c r="D116" s="147">
        <v>591</v>
      </c>
    </row>
    <row r="117" spans="2:4" x14ac:dyDescent="0.2">
      <c r="B117" s="66" t="s">
        <v>624</v>
      </c>
      <c r="C117" s="147">
        <v>11</v>
      </c>
      <c r="D117" s="147">
        <v>575</v>
      </c>
    </row>
    <row r="118" spans="2:4" x14ac:dyDescent="0.2">
      <c r="B118" s="66" t="s">
        <v>364</v>
      </c>
      <c r="C118" s="147">
        <v>45</v>
      </c>
      <c r="D118" s="147">
        <v>568</v>
      </c>
    </row>
    <row r="119" spans="2:4" x14ac:dyDescent="0.2">
      <c r="B119" s="66" t="s">
        <v>397</v>
      </c>
      <c r="C119" s="147">
        <v>11</v>
      </c>
      <c r="D119" s="147">
        <v>564</v>
      </c>
    </row>
    <row r="120" spans="2:4" x14ac:dyDescent="0.2">
      <c r="B120" s="66" t="s">
        <v>352</v>
      </c>
      <c r="C120" s="147">
        <v>6</v>
      </c>
      <c r="D120" s="147">
        <v>561</v>
      </c>
    </row>
    <row r="121" spans="2:4" x14ac:dyDescent="0.2">
      <c r="B121" s="66" t="s">
        <v>337</v>
      </c>
      <c r="C121" s="147">
        <v>47</v>
      </c>
      <c r="D121" s="147">
        <v>548</v>
      </c>
    </row>
    <row r="122" spans="2:4" x14ac:dyDescent="0.2">
      <c r="B122" s="66" t="s">
        <v>324</v>
      </c>
      <c r="C122" s="147">
        <v>13</v>
      </c>
      <c r="D122" s="147">
        <v>543</v>
      </c>
    </row>
    <row r="123" spans="2:4" x14ac:dyDescent="0.2">
      <c r="B123" s="66" t="s">
        <v>378</v>
      </c>
      <c r="C123" s="147">
        <v>30</v>
      </c>
      <c r="D123" s="147">
        <v>542</v>
      </c>
    </row>
    <row r="124" spans="2:4" x14ac:dyDescent="0.2">
      <c r="B124" s="66" t="s">
        <v>391</v>
      </c>
      <c r="C124" s="147">
        <v>37</v>
      </c>
      <c r="D124" s="147">
        <v>539</v>
      </c>
    </row>
    <row r="125" spans="2:4" x14ac:dyDescent="0.2">
      <c r="B125" s="66" t="s">
        <v>347</v>
      </c>
      <c r="C125" s="147">
        <v>9</v>
      </c>
      <c r="D125" s="147">
        <v>538</v>
      </c>
    </row>
    <row r="126" spans="2:4" x14ac:dyDescent="0.2">
      <c r="B126" s="66" t="s">
        <v>388</v>
      </c>
      <c r="C126" s="147">
        <v>14</v>
      </c>
      <c r="D126" s="147">
        <v>526</v>
      </c>
    </row>
    <row r="127" spans="2:4" x14ac:dyDescent="0.2">
      <c r="B127" s="66" t="s">
        <v>413</v>
      </c>
      <c r="C127" s="147">
        <v>8</v>
      </c>
      <c r="D127" s="147">
        <v>526</v>
      </c>
    </row>
    <row r="128" spans="2:4" x14ac:dyDescent="0.2">
      <c r="B128" s="66" t="s">
        <v>372</v>
      </c>
      <c r="C128" s="147">
        <v>16</v>
      </c>
      <c r="D128" s="147">
        <v>523</v>
      </c>
    </row>
    <row r="129" spans="2:4" x14ac:dyDescent="0.2">
      <c r="B129" s="66" t="s">
        <v>330</v>
      </c>
      <c r="C129" s="147">
        <v>15</v>
      </c>
      <c r="D129" s="147">
        <v>521</v>
      </c>
    </row>
    <row r="130" spans="2:4" x14ac:dyDescent="0.2">
      <c r="B130" s="66" t="s">
        <v>441</v>
      </c>
      <c r="C130" s="147">
        <v>17</v>
      </c>
      <c r="D130" s="147">
        <v>514</v>
      </c>
    </row>
    <row r="131" spans="2:4" x14ac:dyDescent="0.2">
      <c r="B131" s="66" t="s">
        <v>332</v>
      </c>
      <c r="C131" s="147">
        <v>25</v>
      </c>
      <c r="D131" s="147">
        <v>510</v>
      </c>
    </row>
    <row r="132" spans="2:4" x14ac:dyDescent="0.2">
      <c r="B132" s="66" t="s">
        <v>370</v>
      </c>
      <c r="C132" s="147">
        <v>12</v>
      </c>
      <c r="D132" s="147">
        <v>509</v>
      </c>
    </row>
    <row r="133" spans="2:4" x14ac:dyDescent="0.2">
      <c r="B133" s="66" t="s">
        <v>359</v>
      </c>
      <c r="C133" s="147">
        <v>12</v>
      </c>
      <c r="D133" s="147">
        <v>505</v>
      </c>
    </row>
    <row r="134" spans="2:4" x14ac:dyDescent="0.2">
      <c r="B134" s="66" t="s">
        <v>459</v>
      </c>
      <c r="C134" s="147">
        <v>26</v>
      </c>
      <c r="D134" s="147">
        <v>496</v>
      </c>
    </row>
    <row r="135" spans="2:4" x14ac:dyDescent="0.2">
      <c r="B135" s="66" t="s">
        <v>346</v>
      </c>
      <c r="C135" s="147">
        <v>19</v>
      </c>
      <c r="D135" s="147">
        <v>491</v>
      </c>
    </row>
    <row r="136" spans="2:4" x14ac:dyDescent="0.2">
      <c r="B136" s="66" t="s">
        <v>300</v>
      </c>
      <c r="C136" s="147">
        <v>15</v>
      </c>
      <c r="D136" s="147">
        <v>489</v>
      </c>
    </row>
    <row r="137" spans="2:4" x14ac:dyDescent="0.2">
      <c r="B137" s="66" t="s">
        <v>345</v>
      </c>
      <c r="C137" s="147">
        <v>12</v>
      </c>
      <c r="D137" s="147">
        <v>487</v>
      </c>
    </row>
    <row r="138" spans="2:4" x14ac:dyDescent="0.2">
      <c r="B138" s="66" t="s">
        <v>380</v>
      </c>
      <c r="C138" s="147">
        <v>2</v>
      </c>
      <c r="D138" s="147">
        <v>486</v>
      </c>
    </row>
    <row r="139" spans="2:4" x14ac:dyDescent="0.2">
      <c r="B139" s="66" t="s">
        <v>395</v>
      </c>
      <c r="C139" s="147">
        <v>22</v>
      </c>
      <c r="D139" s="147">
        <v>484</v>
      </c>
    </row>
    <row r="140" spans="2:4" x14ac:dyDescent="0.2">
      <c r="B140" s="66" t="s">
        <v>423</v>
      </c>
      <c r="C140" s="147">
        <v>27</v>
      </c>
      <c r="D140" s="147">
        <v>483</v>
      </c>
    </row>
    <row r="141" spans="2:4" x14ac:dyDescent="0.2">
      <c r="B141" s="66" t="s">
        <v>408</v>
      </c>
      <c r="C141" s="147">
        <v>19</v>
      </c>
      <c r="D141" s="147">
        <v>480</v>
      </c>
    </row>
    <row r="142" spans="2:4" x14ac:dyDescent="0.2">
      <c r="B142" s="66" t="s">
        <v>389</v>
      </c>
      <c r="C142" s="147">
        <v>15</v>
      </c>
      <c r="D142" s="147">
        <v>480</v>
      </c>
    </row>
    <row r="143" spans="2:4" x14ac:dyDescent="0.2">
      <c r="B143" s="66" t="s">
        <v>383</v>
      </c>
      <c r="C143" s="147">
        <v>13</v>
      </c>
      <c r="D143" s="147">
        <v>479</v>
      </c>
    </row>
    <row r="144" spans="2:4" x14ac:dyDescent="0.2">
      <c r="B144" s="66" t="s">
        <v>377</v>
      </c>
      <c r="C144" s="147">
        <v>24</v>
      </c>
      <c r="D144" s="147">
        <v>476</v>
      </c>
    </row>
    <row r="145" spans="2:4" x14ac:dyDescent="0.2">
      <c r="B145" s="66" t="s">
        <v>416</v>
      </c>
      <c r="C145" s="147">
        <v>12</v>
      </c>
      <c r="D145" s="147">
        <v>473</v>
      </c>
    </row>
    <row r="146" spans="2:4" x14ac:dyDescent="0.2">
      <c r="B146" s="66" t="s">
        <v>385</v>
      </c>
      <c r="C146" s="147">
        <v>21</v>
      </c>
      <c r="D146" s="147">
        <v>472</v>
      </c>
    </row>
    <row r="147" spans="2:4" x14ac:dyDescent="0.2">
      <c r="B147" s="66" t="s">
        <v>444</v>
      </c>
      <c r="C147" s="147">
        <v>12</v>
      </c>
      <c r="D147" s="147">
        <v>468</v>
      </c>
    </row>
    <row r="148" spans="2:4" x14ac:dyDescent="0.2">
      <c r="B148" s="66" t="s">
        <v>361</v>
      </c>
      <c r="C148" s="147">
        <v>8</v>
      </c>
      <c r="D148" s="147">
        <v>466</v>
      </c>
    </row>
    <row r="149" spans="2:4" x14ac:dyDescent="0.2">
      <c r="B149" s="66" t="s">
        <v>379</v>
      </c>
      <c r="C149" s="147">
        <v>25</v>
      </c>
      <c r="D149" s="147">
        <v>463</v>
      </c>
    </row>
    <row r="150" spans="2:4" x14ac:dyDescent="0.2">
      <c r="B150" s="66" t="s">
        <v>369</v>
      </c>
      <c r="C150" s="147">
        <v>23</v>
      </c>
      <c r="D150" s="147">
        <v>458</v>
      </c>
    </row>
    <row r="151" spans="2:4" x14ac:dyDescent="0.2">
      <c r="B151" s="66" t="s">
        <v>344</v>
      </c>
      <c r="C151" s="147">
        <v>18</v>
      </c>
      <c r="D151" s="147">
        <v>448</v>
      </c>
    </row>
    <row r="152" spans="2:4" x14ac:dyDescent="0.2">
      <c r="B152" s="66" t="s">
        <v>368</v>
      </c>
      <c r="C152" s="147">
        <v>11</v>
      </c>
      <c r="D152" s="147">
        <v>445</v>
      </c>
    </row>
    <row r="153" spans="2:4" x14ac:dyDescent="0.2">
      <c r="B153" s="66" t="s">
        <v>399</v>
      </c>
      <c r="C153" s="147">
        <v>11</v>
      </c>
      <c r="D153" s="147">
        <v>444</v>
      </c>
    </row>
    <row r="154" spans="2:4" x14ac:dyDescent="0.2">
      <c r="B154" s="66" t="s">
        <v>405</v>
      </c>
      <c r="C154" s="147">
        <v>20</v>
      </c>
      <c r="D154" s="147">
        <v>443</v>
      </c>
    </row>
    <row r="155" spans="2:4" x14ac:dyDescent="0.2">
      <c r="B155" s="66" t="s">
        <v>386</v>
      </c>
      <c r="C155" s="147">
        <v>4</v>
      </c>
      <c r="D155" s="147">
        <v>441</v>
      </c>
    </row>
    <row r="156" spans="2:4" x14ac:dyDescent="0.2">
      <c r="B156" s="66" t="s">
        <v>401</v>
      </c>
      <c r="C156" s="147">
        <v>17</v>
      </c>
      <c r="D156" s="147">
        <v>437</v>
      </c>
    </row>
    <row r="157" spans="2:4" x14ac:dyDescent="0.2">
      <c r="B157" s="66" t="s">
        <v>365</v>
      </c>
      <c r="C157" s="147">
        <v>15</v>
      </c>
      <c r="D157" s="147">
        <v>437</v>
      </c>
    </row>
    <row r="158" spans="2:4" x14ac:dyDescent="0.2">
      <c r="B158" s="66" t="s">
        <v>390</v>
      </c>
      <c r="C158" s="147">
        <v>27</v>
      </c>
      <c r="D158" s="147">
        <v>436</v>
      </c>
    </row>
    <row r="159" spans="2:4" x14ac:dyDescent="0.2">
      <c r="B159" s="66" t="s">
        <v>363</v>
      </c>
      <c r="C159" s="147">
        <v>6</v>
      </c>
      <c r="D159" s="147">
        <v>436</v>
      </c>
    </row>
    <row r="160" spans="2:4" x14ac:dyDescent="0.2">
      <c r="B160" s="66" t="s">
        <v>412</v>
      </c>
      <c r="C160" s="147">
        <v>17</v>
      </c>
      <c r="D160" s="147">
        <v>429</v>
      </c>
    </row>
    <row r="161" spans="2:4" x14ac:dyDescent="0.2">
      <c r="B161" s="66" t="s">
        <v>374</v>
      </c>
      <c r="C161" s="147">
        <v>22</v>
      </c>
      <c r="D161" s="147">
        <v>424</v>
      </c>
    </row>
    <row r="162" spans="2:4" x14ac:dyDescent="0.2">
      <c r="B162" s="66" t="s">
        <v>381</v>
      </c>
      <c r="C162" s="147">
        <v>17</v>
      </c>
      <c r="D162" s="147">
        <v>422</v>
      </c>
    </row>
    <row r="163" spans="2:4" x14ac:dyDescent="0.2">
      <c r="B163" s="66" t="s">
        <v>451</v>
      </c>
      <c r="C163" s="147">
        <v>24</v>
      </c>
      <c r="D163" s="147">
        <v>420</v>
      </c>
    </row>
    <row r="164" spans="2:4" x14ac:dyDescent="0.2">
      <c r="B164" s="66" t="s">
        <v>436</v>
      </c>
      <c r="C164" s="147">
        <v>9</v>
      </c>
      <c r="D164" s="147">
        <v>419</v>
      </c>
    </row>
    <row r="165" spans="2:4" x14ac:dyDescent="0.2">
      <c r="B165" s="66" t="s">
        <v>350</v>
      </c>
      <c r="C165" s="147">
        <v>10</v>
      </c>
      <c r="D165" s="147">
        <v>418</v>
      </c>
    </row>
    <row r="166" spans="2:4" x14ac:dyDescent="0.2">
      <c r="B166" s="66" t="s">
        <v>396</v>
      </c>
      <c r="C166" s="147">
        <v>19</v>
      </c>
      <c r="D166" s="147">
        <v>408</v>
      </c>
    </row>
    <row r="167" spans="2:4" x14ac:dyDescent="0.2">
      <c r="B167" s="66" t="s">
        <v>355</v>
      </c>
      <c r="C167" s="147">
        <v>22</v>
      </c>
      <c r="D167" s="147">
        <v>403</v>
      </c>
    </row>
    <row r="168" spans="2:4" x14ac:dyDescent="0.2">
      <c r="B168" s="66" t="s">
        <v>387</v>
      </c>
      <c r="C168" s="147">
        <v>14</v>
      </c>
      <c r="D168" s="147">
        <v>403</v>
      </c>
    </row>
    <row r="169" spans="2:4" x14ac:dyDescent="0.2">
      <c r="B169" s="66" t="s">
        <v>424</v>
      </c>
      <c r="C169" s="147">
        <v>30</v>
      </c>
      <c r="D169" s="147">
        <v>398</v>
      </c>
    </row>
    <row r="170" spans="2:4" x14ac:dyDescent="0.2">
      <c r="B170" s="66" t="s">
        <v>373</v>
      </c>
      <c r="C170" s="147">
        <v>38</v>
      </c>
      <c r="D170" s="147">
        <v>391</v>
      </c>
    </row>
    <row r="171" spans="2:4" x14ac:dyDescent="0.2">
      <c r="B171" s="66" t="s">
        <v>404</v>
      </c>
      <c r="C171" s="147">
        <v>18</v>
      </c>
      <c r="D171" s="147">
        <v>391</v>
      </c>
    </row>
    <row r="172" spans="2:4" x14ac:dyDescent="0.2">
      <c r="B172" s="66" t="s">
        <v>425</v>
      </c>
      <c r="C172" s="147">
        <v>10</v>
      </c>
      <c r="D172" s="147">
        <v>391</v>
      </c>
    </row>
    <row r="173" spans="2:4" x14ac:dyDescent="0.2">
      <c r="B173" s="66" t="s">
        <v>418</v>
      </c>
      <c r="C173" s="147">
        <v>25</v>
      </c>
      <c r="D173" s="147">
        <v>390</v>
      </c>
    </row>
    <row r="174" spans="2:4" x14ac:dyDescent="0.2">
      <c r="B174" s="66" t="s">
        <v>321</v>
      </c>
      <c r="C174" s="147">
        <v>17</v>
      </c>
      <c r="D174" s="147">
        <v>380</v>
      </c>
    </row>
    <row r="175" spans="2:4" x14ac:dyDescent="0.2">
      <c r="B175" s="66" t="s">
        <v>431</v>
      </c>
      <c r="C175" s="147">
        <v>9</v>
      </c>
      <c r="D175" s="147">
        <v>377</v>
      </c>
    </row>
    <row r="176" spans="2:4" x14ac:dyDescent="0.2">
      <c r="B176" s="66" t="s">
        <v>376</v>
      </c>
      <c r="C176" s="147">
        <v>17</v>
      </c>
      <c r="D176" s="147">
        <v>376</v>
      </c>
    </row>
    <row r="177" spans="2:4" x14ac:dyDescent="0.2">
      <c r="B177" s="66" t="s">
        <v>557</v>
      </c>
      <c r="C177" s="147">
        <v>15</v>
      </c>
      <c r="D177" s="147">
        <v>375</v>
      </c>
    </row>
    <row r="178" spans="2:4" x14ac:dyDescent="0.2">
      <c r="B178" s="66" t="s">
        <v>410</v>
      </c>
      <c r="C178" s="147">
        <v>14</v>
      </c>
      <c r="D178" s="147">
        <v>372</v>
      </c>
    </row>
    <row r="179" spans="2:4" x14ac:dyDescent="0.2">
      <c r="B179" s="66" t="s">
        <v>429</v>
      </c>
      <c r="C179" s="147">
        <v>13</v>
      </c>
      <c r="D179" s="147">
        <v>372</v>
      </c>
    </row>
    <row r="180" spans="2:4" x14ac:dyDescent="0.2">
      <c r="B180" s="66" t="s">
        <v>366</v>
      </c>
      <c r="C180" s="147">
        <v>10</v>
      </c>
      <c r="D180" s="147">
        <v>371</v>
      </c>
    </row>
    <row r="181" spans="2:4" x14ac:dyDescent="0.2">
      <c r="B181" s="66" t="s">
        <v>446</v>
      </c>
      <c r="C181" s="147">
        <v>12</v>
      </c>
      <c r="D181" s="147">
        <v>366</v>
      </c>
    </row>
    <row r="182" spans="2:4" x14ac:dyDescent="0.2">
      <c r="B182" s="66" t="s">
        <v>432</v>
      </c>
      <c r="C182" s="147">
        <v>17</v>
      </c>
      <c r="D182" s="147">
        <v>363</v>
      </c>
    </row>
    <row r="183" spans="2:4" x14ac:dyDescent="0.2">
      <c r="B183" s="66" t="s">
        <v>443</v>
      </c>
      <c r="C183" s="147">
        <v>22</v>
      </c>
      <c r="D183" s="147">
        <v>361</v>
      </c>
    </row>
    <row r="184" spans="2:4" x14ac:dyDescent="0.2">
      <c r="B184" s="66" t="s">
        <v>409</v>
      </c>
      <c r="C184" s="147">
        <v>12</v>
      </c>
      <c r="D184" s="147">
        <v>354</v>
      </c>
    </row>
    <row r="185" spans="2:4" x14ac:dyDescent="0.2">
      <c r="B185" s="66" t="s">
        <v>338</v>
      </c>
      <c r="C185" s="147">
        <v>8</v>
      </c>
      <c r="D185" s="147">
        <v>352</v>
      </c>
    </row>
    <row r="186" spans="2:4" x14ac:dyDescent="0.2">
      <c r="B186" s="66" t="s">
        <v>414</v>
      </c>
      <c r="C186" s="147">
        <v>12</v>
      </c>
      <c r="D186" s="147">
        <v>351</v>
      </c>
    </row>
    <row r="187" spans="2:4" x14ac:dyDescent="0.2">
      <c r="B187" s="66" t="s">
        <v>452</v>
      </c>
      <c r="C187" s="147">
        <v>6</v>
      </c>
      <c r="D187" s="147">
        <v>351</v>
      </c>
    </row>
    <row r="188" spans="2:4" x14ac:dyDescent="0.2">
      <c r="B188" s="66" t="s">
        <v>476</v>
      </c>
      <c r="C188" s="147">
        <v>18</v>
      </c>
      <c r="D188" s="147">
        <v>341</v>
      </c>
    </row>
    <row r="189" spans="2:4" x14ac:dyDescent="0.2">
      <c r="B189" s="66" t="s">
        <v>457</v>
      </c>
      <c r="C189" s="147">
        <v>12</v>
      </c>
      <c r="D189" s="147">
        <v>339</v>
      </c>
    </row>
    <row r="190" spans="2:4" x14ac:dyDescent="0.2">
      <c r="B190" s="66" t="s">
        <v>428</v>
      </c>
      <c r="C190" s="147">
        <v>13</v>
      </c>
      <c r="D190" s="147">
        <v>335</v>
      </c>
    </row>
    <row r="191" spans="2:4" x14ac:dyDescent="0.2">
      <c r="B191" s="66" t="s">
        <v>427</v>
      </c>
      <c r="C191" s="147">
        <v>12</v>
      </c>
      <c r="D191" s="147">
        <v>335</v>
      </c>
    </row>
    <row r="192" spans="2:4" x14ac:dyDescent="0.2">
      <c r="B192" s="66" t="s">
        <v>505</v>
      </c>
      <c r="C192" s="147">
        <v>7</v>
      </c>
      <c r="D192" s="147">
        <v>332</v>
      </c>
    </row>
    <row r="193" spans="2:4" x14ac:dyDescent="0.2">
      <c r="B193" s="66" t="s">
        <v>302</v>
      </c>
      <c r="C193" s="147">
        <v>13</v>
      </c>
      <c r="D193" s="147">
        <v>327</v>
      </c>
    </row>
    <row r="194" spans="2:4" x14ac:dyDescent="0.2">
      <c r="B194" s="66" t="s">
        <v>403</v>
      </c>
      <c r="C194" s="147">
        <v>13</v>
      </c>
      <c r="D194" s="147">
        <v>326</v>
      </c>
    </row>
    <row r="195" spans="2:4" x14ac:dyDescent="0.2">
      <c r="B195" s="66" t="s">
        <v>430</v>
      </c>
      <c r="C195" s="147">
        <v>23</v>
      </c>
      <c r="D195" s="147">
        <v>325</v>
      </c>
    </row>
    <row r="196" spans="2:4" x14ac:dyDescent="0.2">
      <c r="B196" s="66" t="s">
        <v>402</v>
      </c>
      <c r="C196" s="147">
        <v>8</v>
      </c>
      <c r="D196" s="147">
        <v>323</v>
      </c>
    </row>
    <row r="197" spans="2:4" x14ac:dyDescent="0.2">
      <c r="B197" s="66" t="s">
        <v>421</v>
      </c>
      <c r="C197" s="147">
        <v>8</v>
      </c>
      <c r="D197" s="147">
        <v>322</v>
      </c>
    </row>
    <row r="198" spans="2:4" x14ac:dyDescent="0.2">
      <c r="B198" s="66" t="s">
        <v>450</v>
      </c>
      <c r="C198" s="147">
        <v>41</v>
      </c>
      <c r="D198" s="147">
        <v>319</v>
      </c>
    </row>
    <row r="199" spans="2:4" x14ac:dyDescent="0.2">
      <c r="B199" s="66" t="s">
        <v>435</v>
      </c>
      <c r="C199" s="147">
        <v>15</v>
      </c>
      <c r="D199" s="147">
        <v>315</v>
      </c>
    </row>
    <row r="200" spans="2:4" x14ac:dyDescent="0.2">
      <c r="B200" s="66" t="s">
        <v>420</v>
      </c>
      <c r="C200" s="147">
        <v>12</v>
      </c>
      <c r="D200" s="147">
        <v>314</v>
      </c>
    </row>
    <row r="201" spans="2:4" x14ac:dyDescent="0.2">
      <c r="B201" s="66" t="s">
        <v>392</v>
      </c>
      <c r="C201" s="147">
        <v>9</v>
      </c>
      <c r="D201" s="147">
        <v>306</v>
      </c>
    </row>
    <row r="202" spans="2:4" x14ac:dyDescent="0.2">
      <c r="B202" s="66" t="s">
        <v>339</v>
      </c>
      <c r="C202" s="147">
        <v>18</v>
      </c>
      <c r="D202" s="147">
        <v>295</v>
      </c>
    </row>
    <row r="203" spans="2:4" x14ac:dyDescent="0.2">
      <c r="B203" s="66" t="s">
        <v>434</v>
      </c>
      <c r="C203" s="147">
        <v>16</v>
      </c>
      <c r="D203" s="147">
        <v>291</v>
      </c>
    </row>
    <row r="204" spans="2:4" x14ac:dyDescent="0.2">
      <c r="B204" s="66" t="s">
        <v>327</v>
      </c>
      <c r="C204" s="147">
        <v>14</v>
      </c>
      <c r="D204" s="147">
        <v>286</v>
      </c>
    </row>
    <row r="205" spans="2:4" x14ac:dyDescent="0.2">
      <c r="B205" s="66" t="s">
        <v>440</v>
      </c>
      <c r="C205" s="147">
        <v>8</v>
      </c>
      <c r="D205" s="147">
        <v>283</v>
      </c>
    </row>
    <row r="206" spans="2:4" x14ac:dyDescent="0.2">
      <c r="B206" s="66" t="s">
        <v>433</v>
      </c>
      <c r="C206" s="147">
        <v>7</v>
      </c>
      <c r="D206" s="147">
        <v>283</v>
      </c>
    </row>
    <row r="207" spans="2:4" x14ac:dyDescent="0.2">
      <c r="B207" s="66" t="s">
        <v>394</v>
      </c>
      <c r="C207" s="147">
        <v>8</v>
      </c>
      <c r="D207" s="147">
        <v>281</v>
      </c>
    </row>
    <row r="208" spans="2:4" x14ac:dyDescent="0.2">
      <c r="B208" s="66" t="s">
        <v>509</v>
      </c>
      <c r="C208" s="147">
        <v>6</v>
      </c>
      <c r="D208" s="147">
        <v>280</v>
      </c>
    </row>
    <row r="209" spans="2:4" x14ac:dyDescent="0.2">
      <c r="B209" s="66" t="s">
        <v>442</v>
      </c>
      <c r="C209" s="147">
        <v>13</v>
      </c>
      <c r="D209" s="147">
        <v>277</v>
      </c>
    </row>
    <row r="210" spans="2:4" x14ac:dyDescent="0.2">
      <c r="B210" s="66" t="s">
        <v>331</v>
      </c>
      <c r="C210" s="147">
        <v>14</v>
      </c>
      <c r="D210" s="147">
        <v>276</v>
      </c>
    </row>
    <row r="211" spans="2:4" x14ac:dyDescent="0.2">
      <c r="B211" s="66" t="s">
        <v>496</v>
      </c>
      <c r="C211" s="147">
        <v>8</v>
      </c>
      <c r="D211" s="147">
        <v>276</v>
      </c>
    </row>
    <row r="212" spans="2:4" x14ac:dyDescent="0.2">
      <c r="B212" s="66" t="s">
        <v>455</v>
      </c>
      <c r="C212" s="147">
        <v>14</v>
      </c>
      <c r="D212" s="147">
        <v>274</v>
      </c>
    </row>
    <row r="213" spans="2:4" x14ac:dyDescent="0.2">
      <c r="B213" s="66" t="s">
        <v>422</v>
      </c>
      <c r="C213" s="147">
        <v>14</v>
      </c>
      <c r="D213" s="147">
        <v>272</v>
      </c>
    </row>
    <row r="214" spans="2:4" x14ac:dyDescent="0.2">
      <c r="B214" s="66" t="s">
        <v>447</v>
      </c>
      <c r="C214" s="147">
        <v>8</v>
      </c>
      <c r="D214" s="147">
        <v>268</v>
      </c>
    </row>
    <row r="215" spans="2:4" x14ac:dyDescent="0.2">
      <c r="B215" s="66" t="s">
        <v>488</v>
      </c>
      <c r="C215" s="147">
        <v>7</v>
      </c>
      <c r="D215" s="147">
        <v>268</v>
      </c>
    </row>
    <row r="216" spans="2:4" x14ac:dyDescent="0.2">
      <c r="B216" s="66" t="s">
        <v>426</v>
      </c>
      <c r="C216" s="147">
        <v>24</v>
      </c>
      <c r="D216" s="147">
        <v>267</v>
      </c>
    </row>
    <row r="217" spans="2:4" x14ac:dyDescent="0.2">
      <c r="B217" s="66" t="s">
        <v>448</v>
      </c>
      <c r="C217" s="147">
        <v>8</v>
      </c>
      <c r="D217" s="147">
        <v>267</v>
      </c>
    </row>
    <row r="218" spans="2:4" x14ac:dyDescent="0.2">
      <c r="B218" s="66" t="s">
        <v>460</v>
      </c>
      <c r="C218" s="147">
        <v>26</v>
      </c>
      <c r="D218" s="147">
        <v>265</v>
      </c>
    </row>
    <row r="219" spans="2:4" x14ac:dyDescent="0.2">
      <c r="B219" s="66" t="s">
        <v>415</v>
      </c>
      <c r="C219" s="147">
        <v>10</v>
      </c>
      <c r="D219" s="147">
        <v>265</v>
      </c>
    </row>
    <row r="220" spans="2:4" x14ac:dyDescent="0.2">
      <c r="B220" s="66" t="s">
        <v>438</v>
      </c>
      <c r="C220" s="147">
        <v>9</v>
      </c>
      <c r="D220" s="147">
        <v>261</v>
      </c>
    </row>
    <row r="221" spans="2:4" x14ac:dyDescent="0.2">
      <c r="B221" s="66" t="s">
        <v>453</v>
      </c>
      <c r="C221" s="147">
        <v>7</v>
      </c>
      <c r="D221" s="147">
        <v>253</v>
      </c>
    </row>
    <row r="222" spans="2:4" x14ac:dyDescent="0.2">
      <c r="B222" s="66" t="s">
        <v>406</v>
      </c>
      <c r="C222" s="147">
        <v>12</v>
      </c>
      <c r="D222" s="147">
        <v>249</v>
      </c>
    </row>
    <row r="223" spans="2:4" x14ac:dyDescent="0.2">
      <c r="B223" s="66" t="s">
        <v>471</v>
      </c>
      <c r="C223" s="147">
        <v>15</v>
      </c>
      <c r="D223" s="147">
        <v>245</v>
      </c>
    </row>
    <row r="224" spans="2:4" x14ac:dyDescent="0.2">
      <c r="B224" s="66" t="s">
        <v>439</v>
      </c>
      <c r="C224" s="147">
        <v>12</v>
      </c>
      <c r="D224" s="147">
        <v>241</v>
      </c>
    </row>
    <row r="225" spans="2:4" x14ac:dyDescent="0.2">
      <c r="B225" s="66" t="s">
        <v>445</v>
      </c>
      <c r="C225" s="147">
        <v>16</v>
      </c>
      <c r="D225" s="147">
        <v>240</v>
      </c>
    </row>
    <row r="226" spans="2:4" x14ac:dyDescent="0.2">
      <c r="B226" s="66" t="s">
        <v>470</v>
      </c>
      <c r="C226" s="147">
        <v>6</v>
      </c>
      <c r="D226" s="147">
        <v>233</v>
      </c>
    </row>
    <row r="227" spans="2:4" x14ac:dyDescent="0.2">
      <c r="B227" s="66" t="s">
        <v>515</v>
      </c>
      <c r="C227" s="147">
        <v>9</v>
      </c>
      <c r="D227" s="147">
        <v>229</v>
      </c>
    </row>
    <row r="228" spans="2:4" x14ac:dyDescent="0.2">
      <c r="B228" s="66" t="s">
        <v>467</v>
      </c>
      <c r="C228" s="147">
        <v>12</v>
      </c>
      <c r="D228" s="147">
        <v>227</v>
      </c>
    </row>
    <row r="229" spans="2:4" x14ac:dyDescent="0.2">
      <c r="B229" s="66" t="s">
        <v>581</v>
      </c>
      <c r="C229" s="147">
        <v>11</v>
      </c>
      <c r="D229" s="147">
        <v>224</v>
      </c>
    </row>
    <row r="230" spans="2:4" x14ac:dyDescent="0.2">
      <c r="B230" s="66" t="s">
        <v>491</v>
      </c>
      <c r="C230" s="147">
        <v>9</v>
      </c>
      <c r="D230" s="147">
        <v>224</v>
      </c>
    </row>
    <row r="231" spans="2:4" x14ac:dyDescent="0.2">
      <c r="B231" s="66" t="s">
        <v>512</v>
      </c>
      <c r="C231" s="147">
        <v>15</v>
      </c>
      <c r="D231" s="147">
        <v>220</v>
      </c>
    </row>
    <row r="232" spans="2:4" x14ac:dyDescent="0.2">
      <c r="B232" s="66" t="s">
        <v>480</v>
      </c>
      <c r="C232" s="147">
        <v>16</v>
      </c>
      <c r="D232" s="147">
        <v>212</v>
      </c>
    </row>
    <row r="233" spans="2:4" x14ac:dyDescent="0.2">
      <c r="B233" s="66" t="s">
        <v>465</v>
      </c>
      <c r="C233" s="147">
        <v>16</v>
      </c>
      <c r="D233" s="147">
        <v>211</v>
      </c>
    </row>
    <row r="234" spans="2:4" x14ac:dyDescent="0.2">
      <c r="B234" s="66" t="s">
        <v>507</v>
      </c>
      <c r="C234" s="147">
        <v>7</v>
      </c>
      <c r="D234" s="147">
        <v>211</v>
      </c>
    </row>
    <row r="235" spans="2:4" x14ac:dyDescent="0.2">
      <c r="B235" s="66" t="s">
        <v>490</v>
      </c>
      <c r="C235" s="147">
        <v>10</v>
      </c>
      <c r="D235" s="147">
        <v>210</v>
      </c>
    </row>
    <row r="236" spans="2:4" x14ac:dyDescent="0.2">
      <c r="B236" s="66" t="s">
        <v>463</v>
      </c>
      <c r="C236" s="147">
        <v>12</v>
      </c>
      <c r="D236" s="147">
        <v>209</v>
      </c>
    </row>
    <row r="237" spans="2:4" x14ac:dyDescent="0.2">
      <c r="B237" s="66" t="s">
        <v>618</v>
      </c>
      <c r="C237" s="147">
        <v>10</v>
      </c>
      <c r="D237" s="147">
        <v>209</v>
      </c>
    </row>
    <row r="238" spans="2:4" x14ac:dyDescent="0.2">
      <c r="B238" s="66" t="s">
        <v>620</v>
      </c>
      <c r="C238" s="147">
        <v>15</v>
      </c>
      <c r="D238" s="147">
        <v>208</v>
      </c>
    </row>
    <row r="239" spans="2:4" x14ac:dyDescent="0.2">
      <c r="B239" s="66" t="s">
        <v>538</v>
      </c>
      <c r="C239" s="147">
        <v>12</v>
      </c>
      <c r="D239" s="147">
        <v>207</v>
      </c>
    </row>
    <row r="240" spans="2:4" x14ac:dyDescent="0.2">
      <c r="B240" s="66" t="s">
        <v>464</v>
      </c>
      <c r="C240" s="147">
        <v>10</v>
      </c>
      <c r="D240" s="147">
        <v>206</v>
      </c>
    </row>
    <row r="241" spans="2:4" x14ac:dyDescent="0.2">
      <c r="B241" s="66" t="s">
        <v>508</v>
      </c>
      <c r="C241" s="147">
        <v>8</v>
      </c>
      <c r="D241" s="147">
        <v>204</v>
      </c>
    </row>
    <row r="242" spans="2:4" x14ac:dyDescent="0.2">
      <c r="B242" s="66" t="s">
        <v>483</v>
      </c>
      <c r="C242" s="147">
        <v>12</v>
      </c>
      <c r="D242" s="147">
        <v>202</v>
      </c>
    </row>
    <row r="243" spans="2:4" x14ac:dyDescent="0.2">
      <c r="B243" s="66" t="s">
        <v>497</v>
      </c>
      <c r="C243" s="147">
        <v>8</v>
      </c>
      <c r="D243" s="147">
        <v>201</v>
      </c>
    </row>
    <row r="244" spans="2:4" x14ac:dyDescent="0.2">
      <c r="B244" s="66" t="s">
        <v>477</v>
      </c>
      <c r="C244" s="147">
        <v>8</v>
      </c>
      <c r="D244" s="147">
        <v>200</v>
      </c>
    </row>
    <row r="245" spans="2:4" x14ac:dyDescent="0.2">
      <c r="B245" s="66" t="s">
        <v>461</v>
      </c>
      <c r="C245" s="147">
        <v>13</v>
      </c>
      <c r="D245" s="147">
        <v>199</v>
      </c>
    </row>
    <row r="246" spans="2:4" x14ac:dyDescent="0.2">
      <c r="B246" s="66" t="s">
        <v>554</v>
      </c>
      <c r="C246" s="147">
        <v>4</v>
      </c>
      <c r="D246" s="147">
        <v>198</v>
      </c>
    </row>
    <row r="247" spans="2:4" x14ac:dyDescent="0.2">
      <c r="B247" s="66" t="s">
        <v>482</v>
      </c>
      <c r="C247" s="147">
        <v>11</v>
      </c>
      <c r="D247" s="147">
        <v>196</v>
      </c>
    </row>
    <row r="248" spans="2:4" x14ac:dyDescent="0.2">
      <c r="B248" s="66" t="s">
        <v>503</v>
      </c>
      <c r="C248" s="147">
        <v>22</v>
      </c>
      <c r="D248" s="147">
        <v>195</v>
      </c>
    </row>
    <row r="249" spans="2:4" x14ac:dyDescent="0.2">
      <c r="B249" s="66" t="s">
        <v>475</v>
      </c>
      <c r="C249" s="147">
        <v>11</v>
      </c>
      <c r="D249" s="147">
        <v>195</v>
      </c>
    </row>
    <row r="250" spans="2:4" x14ac:dyDescent="0.2">
      <c r="B250" s="66" t="s">
        <v>454</v>
      </c>
      <c r="C250" s="147">
        <v>16</v>
      </c>
      <c r="D250" s="147">
        <v>193</v>
      </c>
    </row>
    <row r="251" spans="2:4" x14ac:dyDescent="0.2">
      <c r="B251" s="66" t="s">
        <v>478</v>
      </c>
      <c r="C251" s="147">
        <v>8</v>
      </c>
      <c r="D251" s="147">
        <v>192</v>
      </c>
    </row>
    <row r="252" spans="2:4" x14ac:dyDescent="0.2">
      <c r="B252" s="66" t="s">
        <v>468</v>
      </c>
      <c r="C252" s="147">
        <v>16</v>
      </c>
      <c r="D252" s="147">
        <v>191</v>
      </c>
    </row>
    <row r="253" spans="2:4" x14ac:dyDescent="0.2">
      <c r="B253" s="66" t="s">
        <v>617</v>
      </c>
      <c r="C253" s="147">
        <v>11</v>
      </c>
      <c r="D253" s="147">
        <v>191</v>
      </c>
    </row>
    <row r="254" spans="2:4" x14ac:dyDescent="0.2">
      <c r="B254" s="66" t="s">
        <v>506</v>
      </c>
      <c r="C254" s="147">
        <v>12</v>
      </c>
      <c r="D254" s="147">
        <v>190</v>
      </c>
    </row>
    <row r="255" spans="2:4" x14ac:dyDescent="0.2">
      <c r="B255" s="66" t="s">
        <v>547</v>
      </c>
      <c r="C255" s="147">
        <v>13</v>
      </c>
      <c r="D255" s="147">
        <v>189</v>
      </c>
    </row>
    <row r="256" spans="2:4" x14ac:dyDescent="0.2">
      <c r="B256" s="66" t="s">
        <v>486</v>
      </c>
      <c r="C256" s="147">
        <v>4</v>
      </c>
      <c r="D256" s="147">
        <v>188</v>
      </c>
    </row>
    <row r="257" spans="2:4" x14ac:dyDescent="0.2">
      <c r="B257" s="66" t="s">
        <v>619</v>
      </c>
      <c r="C257" s="147">
        <v>10</v>
      </c>
      <c r="D257" s="147">
        <v>182</v>
      </c>
    </row>
    <row r="258" spans="2:4" x14ac:dyDescent="0.2">
      <c r="B258" s="66" t="s">
        <v>504</v>
      </c>
      <c r="C258" s="147">
        <v>8</v>
      </c>
      <c r="D258" s="147">
        <v>181</v>
      </c>
    </row>
    <row r="259" spans="2:4" x14ac:dyDescent="0.2">
      <c r="B259" s="66" t="s">
        <v>479</v>
      </c>
      <c r="C259" s="147">
        <v>9</v>
      </c>
      <c r="D259" s="147">
        <v>180</v>
      </c>
    </row>
    <row r="260" spans="2:4" x14ac:dyDescent="0.2">
      <c r="B260" s="66" t="s">
        <v>489</v>
      </c>
      <c r="C260" s="147">
        <v>16</v>
      </c>
      <c r="D260" s="147">
        <v>179</v>
      </c>
    </row>
    <row r="261" spans="2:4" x14ac:dyDescent="0.2">
      <c r="B261" s="66" t="s">
        <v>621</v>
      </c>
      <c r="C261" s="147">
        <v>10</v>
      </c>
      <c r="D261" s="147">
        <v>178</v>
      </c>
    </row>
    <row r="262" spans="2:4" x14ac:dyDescent="0.2">
      <c r="B262" s="66" t="s">
        <v>484</v>
      </c>
      <c r="C262" s="147">
        <v>7</v>
      </c>
      <c r="D262" s="147">
        <v>174</v>
      </c>
    </row>
    <row r="263" spans="2:4" x14ac:dyDescent="0.2">
      <c r="B263" s="66" t="s">
        <v>462</v>
      </c>
      <c r="C263" s="147">
        <v>10</v>
      </c>
      <c r="D263" s="147">
        <v>169</v>
      </c>
    </row>
    <row r="264" spans="2:4" x14ac:dyDescent="0.2">
      <c r="B264" s="66" t="s">
        <v>493</v>
      </c>
      <c r="C264" s="147">
        <v>8</v>
      </c>
      <c r="D264" s="147">
        <v>168</v>
      </c>
    </row>
    <row r="265" spans="2:4" x14ac:dyDescent="0.2">
      <c r="B265" s="66" t="s">
        <v>514</v>
      </c>
      <c r="C265" s="147">
        <v>6</v>
      </c>
      <c r="D265" s="147">
        <v>168</v>
      </c>
    </row>
    <row r="266" spans="2:4" x14ac:dyDescent="0.2">
      <c r="B266" s="66" t="s">
        <v>481</v>
      </c>
      <c r="C266" s="147">
        <v>5</v>
      </c>
      <c r="D266" s="147">
        <v>168</v>
      </c>
    </row>
    <row r="267" spans="2:4" x14ac:dyDescent="0.2">
      <c r="B267" s="66" t="s">
        <v>469</v>
      </c>
      <c r="C267" s="147">
        <v>5</v>
      </c>
      <c r="D267" s="147">
        <v>168</v>
      </c>
    </row>
    <row r="268" spans="2:4" x14ac:dyDescent="0.2">
      <c r="B268" s="66" t="s">
        <v>541</v>
      </c>
      <c r="C268" s="147">
        <v>4</v>
      </c>
      <c r="D268" s="147">
        <v>166</v>
      </c>
    </row>
    <row r="269" spans="2:4" x14ac:dyDescent="0.2">
      <c r="B269" s="66" t="s">
        <v>590</v>
      </c>
      <c r="C269" s="147">
        <v>18</v>
      </c>
      <c r="D269" s="147">
        <v>164</v>
      </c>
    </row>
    <row r="270" spans="2:4" x14ac:dyDescent="0.2">
      <c r="B270" s="66" t="s">
        <v>472</v>
      </c>
      <c r="C270" s="147">
        <v>13</v>
      </c>
      <c r="D270" s="147">
        <v>164</v>
      </c>
    </row>
    <row r="271" spans="2:4" x14ac:dyDescent="0.2">
      <c r="B271" s="66" t="s">
        <v>500</v>
      </c>
      <c r="C271" s="147">
        <v>20</v>
      </c>
      <c r="D271" s="147">
        <v>163</v>
      </c>
    </row>
    <row r="272" spans="2:4" x14ac:dyDescent="0.2">
      <c r="B272" s="66" t="s">
        <v>492</v>
      </c>
      <c r="C272" s="147">
        <v>8</v>
      </c>
      <c r="D272" s="147">
        <v>160</v>
      </c>
    </row>
    <row r="273" spans="2:4" x14ac:dyDescent="0.2">
      <c r="B273" s="66" t="s">
        <v>474</v>
      </c>
      <c r="C273" s="147">
        <v>12</v>
      </c>
      <c r="D273" s="147">
        <v>158</v>
      </c>
    </row>
    <row r="274" spans="2:4" x14ac:dyDescent="0.2">
      <c r="B274" s="66" t="s">
        <v>535</v>
      </c>
      <c r="C274" s="147">
        <v>2</v>
      </c>
      <c r="D274" s="147">
        <v>157</v>
      </c>
    </row>
    <row r="275" spans="2:4" x14ac:dyDescent="0.2">
      <c r="B275" s="66" t="s">
        <v>498</v>
      </c>
      <c r="C275" s="147">
        <v>8</v>
      </c>
      <c r="D275" s="147">
        <v>152</v>
      </c>
    </row>
    <row r="276" spans="2:4" x14ac:dyDescent="0.2">
      <c r="B276" s="66" t="s">
        <v>495</v>
      </c>
      <c r="C276" s="147">
        <v>14</v>
      </c>
      <c r="D276" s="147">
        <v>151</v>
      </c>
    </row>
    <row r="277" spans="2:4" x14ac:dyDescent="0.2">
      <c r="B277" s="66" t="s">
        <v>513</v>
      </c>
      <c r="C277" s="147">
        <v>9</v>
      </c>
      <c r="D277" s="147">
        <v>151</v>
      </c>
    </row>
    <row r="278" spans="2:4" x14ac:dyDescent="0.2">
      <c r="B278" s="66" t="s">
        <v>536</v>
      </c>
      <c r="C278" s="147">
        <v>9</v>
      </c>
      <c r="D278" s="147">
        <v>148</v>
      </c>
    </row>
    <row r="279" spans="2:4" x14ac:dyDescent="0.2">
      <c r="B279" s="66" t="s">
        <v>552</v>
      </c>
      <c r="C279" s="147">
        <v>5</v>
      </c>
      <c r="D279" s="147">
        <v>147</v>
      </c>
    </row>
    <row r="280" spans="2:4" x14ac:dyDescent="0.2">
      <c r="B280" s="66" t="s">
        <v>485</v>
      </c>
      <c r="C280" s="147">
        <v>7</v>
      </c>
      <c r="D280" s="147">
        <v>143</v>
      </c>
    </row>
    <row r="281" spans="2:4" x14ac:dyDescent="0.2">
      <c r="B281" s="66" t="s">
        <v>518</v>
      </c>
      <c r="C281" s="147">
        <v>6</v>
      </c>
      <c r="D281" s="147">
        <v>142</v>
      </c>
    </row>
    <row r="282" spans="2:4" x14ac:dyDescent="0.2">
      <c r="B282" s="66" t="s">
        <v>555</v>
      </c>
      <c r="C282" s="147">
        <v>24</v>
      </c>
      <c r="D282" s="147">
        <v>140</v>
      </c>
    </row>
    <row r="283" spans="2:4" x14ac:dyDescent="0.2">
      <c r="B283" s="66" t="s">
        <v>449</v>
      </c>
      <c r="C283" s="147">
        <v>8</v>
      </c>
      <c r="D283" s="147">
        <v>139</v>
      </c>
    </row>
    <row r="284" spans="2:4" x14ac:dyDescent="0.2">
      <c r="B284" s="66" t="s">
        <v>558</v>
      </c>
      <c r="C284" s="147">
        <v>9</v>
      </c>
      <c r="D284" s="147">
        <v>137</v>
      </c>
    </row>
    <row r="285" spans="2:4" x14ac:dyDescent="0.2">
      <c r="B285" s="66" t="s">
        <v>539</v>
      </c>
      <c r="C285" s="147">
        <v>12</v>
      </c>
      <c r="D285" s="147">
        <v>131</v>
      </c>
    </row>
    <row r="286" spans="2:4" x14ac:dyDescent="0.2">
      <c r="B286" s="66" t="s">
        <v>521</v>
      </c>
      <c r="C286" s="147">
        <v>11</v>
      </c>
      <c r="D286" s="147">
        <v>131</v>
      </c>
    </row>
    <row r="287" spans="2:4" x14ac:dyDescent="0.2">
      <c r="B287" s="66" t="s">
        <v>542</v>
      </c>
      <c r="C287" s="147">
        <v>8</v>
      </c>
      <c r="D287" s="147">
        <v>131</v>
      </c>
    </row>
    <row r="288" spans="2:4" x14ac:dyDescent="0.2">
      <c r="B288" s="66" t="s">
        <v>501</v>
      </c>
      <c r="C288" s="147">
        <v>11</v>
      </c>
      <c r="D288" s="147">
        <v>130</v>
      </c>
    </row>
    <row r="289" spans="2:4" x14ac:dyDescent="0.2">
      <c r="B289" s="66" t="s">
        <v>548</v>
      </c>
      <c r="C289" s="147">
        <v>11</v>
      </c>
      <c r="D289" s="147">
        <v>130</v>
      </c>
    </row>
    <row r="290" spans="2:4" x14ac:dyDescent="0.2">
      <c r="B290" s="66" t="s">
        <v>556</v>
      </c>
      <c r="C290" s="147">
        <v>8</v>
      </c>
      <c r="D290" s="147">
        <v>130</v>
      </c>
    </row>
    <row r="291" spans="2:4" x14ac:dyDescent="0.2">
      <c r="B291" s="66" t="s">
        <v>466</v>
      </c>
      <c r="C291" s="147">
        <v>3</v>
      </c>
      <c r="D291" s="147">
        <v>130</v>
      </c>
    </row>
    <row r="292" spans="2:4" x14ac:dyDescent="0.2">
      <c r="B292" s="66" t="s">
        <v>458</v>
      </c>
      <c r="C292" s="147">
        <v>11</v>
      </c>
      <c r="D292" s="147">
        <v>127</v>
      </c>
    </row>
    <row r="293" spans="2:4" x14ac:dyDescent="0.2">
      <c r="B293" s="66" t="s">
        <v>499</v>
      </c>
      <c r="C293" s="147">
        <v>8</v>
      </c>
      <c r="D293" s="147">
        <v>123</v>
      </c>
    </row>
    <row r="294" spans="2:4" x14ac:dyDescent="0.2">
      <c r="B294" s="66" t="s">
        <v>523</v>
      </c>
      <c r="C294" s="147">
        <v>9</v>
      </c>
      <c r="D294" s="147">
        <v>119</v>
      </c>
    </row>
    <row r="295" spans="2:4" x14ac:dyDescent="0.2">
      <c r="B295" s="66" t="s">
        <v>524</v>
      </c>
      <c r="C295" s="147">
        <v>5</v>
      </c>
      <c r="D295" s="147">
        <v>118</v>
      </c>
    </row>
    <row r="296" spans="2:4" x14ac:dyDescent="0.2">
      <c r="B296" s="66" t="s">
        <v>520</v>
      </c>
      <c r="C296" s="147">
        <v>5</v>
      </c>
      <c r="D296" s="147">
        <v>117</v>
      </c>
    </row>
    <row r="297" spans="2:4" x14ac:dyDescent="0.2">
      <c r="B297" s="66" t="s">
        <v>411</v>
      </c>
      <c r="C297" s="147">
        <v>12</v>
      </c>
      <c r="D297" s="147">
        <v>116</v>
      </c>
    </row>
    <row r="298" spans="2:4" x14ac:dyDescent="0.2">
      <c r="B298" s="66" t="s">
        <v>625</v>
      </c>
      <c r="C298" s="147">
        <v>11</v>
      </c>
      <c r="D298" s="147">
        <v>116</v>
      </c>
    </row>
    <row r="299" spans="2:4" x14ac:dyDescent="0.2">
      <c r="B299" s="66" t="s">
        <v>543</v>
      </c>
      <c r="C299" s="147">
        <v>10</v>
      </c>
      <c r="D299" s="147">
        <v>115</v>
      </c>
    </row>
    <row r="300" spans="2:4" x14ac:dyDescent="0.2">
      <c r="B300" s="66" t="s">
        <v>578</v>
      </c>
      <c r="C300" s="147">
        <v>5</v>
      </c>
      <c r="D300" s="147">
        <v>114</v>
      </c>
    </row>
    <row r="301" spans="2:4" x14ac:dyDescent="0.2">
      <c r="B301" s="66" t="s">
        <v>598</v>
      </c>
      <c r="C301" s="147">
        <v>7</v>
      </c>
      <c r="D301" s="147">
        <v>111</v>
      </c>
    </row>
    <row r="302" spans="2:4" x14ac:dyDescent="0.2">
      <c r="B302" s="66" t="s">
        <v>527</v>
      </c>
      <c r="C302" s="147">
        <v>5</v>
      </c>
      <c r="D302" s="147">
        <v>111</v>
      </c>
    </row>
    <row r="303" spans="2:4" x14ac:dyDescent="0.2">
      <c r="B303" s="66" t="s">
        <v>525</v>
      </c>
      <c r="C303" s="147">
        <v>6</v>
      </c>
      <c r="D303" s="147">
        <v>110</v>
      </c>
    </row>
    <row r="304" spans="2:4" x14ac:dyDescent="0.2">
      <c r="B304" s="66" t="s">
        <v>540</v>
      </c>
      <c r="C304" s="147">
        <v>9</v>
      </c>
      <c r="D304" s="147">
        <v>109</v>
      </c>
    </row>
    <row r="305" spans="2:4" x14ac:dyDescent="0.2">
      <c r="B305" s="66" t="s">
        <v>537</v>
      </c>
      <c r="C305" s="147">
        <v>7</v>
      </c>
      <c r="D305" s="147">
        <v>103</v>
      </c>
    </row>
    <row r="306" spans="2:4" x14ac:dyDescent="0.2">
      <c r="B306" s="66" t="s">
        <v>529</v>
      </c>
      <c r="C306" s="147">
        <v>7</v>
      </c>
      <c r="D306" s="147">
        <v>102</v>
      </c>
    </row>
    <row r="307" spans="2:4" x14ac:dyDescent="0.2">
      <c r="B307" s="66" t="s">
        <v>545</v>
      </c>
      <c r="C307" s="147">
        <v>4</v>
      </c>
      <c r="D307" s="147">
        <v>102</v>
      </c>
    </row>
    <row r="308" spans="2:4" x14ac:dyDescent="0.2">
      <c r="B308" s="66" t="s">
        <v>417</v>
      </c>
      <c r="C308" s="147">
        <v>7</v>
      </c>
      <c r="D308" s="147">
        <v>101</v>
      </c>
    </row>
    <row r="309" spans="2:4" x14ac:dyDescent="0.2">
      <c r="B309" s="66" t="s">
        <v>531</v>
      </c>
      <c r="C309" s="147">
        <v>4</v>
      </c>
      <c r="D309" s="147">
        <v>100</v>
      </c>
    </row>
    <row r="310" spans="2:4" x14ac:dyDescent="0.2">
      <c r="B310" s="66" t="s">
        <v>526</v>
      </c>
      <c r="C310" s="147">
        <v>8</v>
      </c>
      <c r="D310" s="147">
        <v>98</v>
      </c>
    </row>
    <row r="311" spans="2:4" x14ac:dyDescent="0.2">
      <c r="B311" s="66" t="s">
        <v>530</v>
      </c>
      <c r="C311" s="147">
        <v>3</v>
      </c>
      <c r="D311" s="147">
        <v>98</v>
      </c>
    </row>
    <row r="312" spans="2:4" x14ac:dyDescent="0.2">
      <c r="B312" s="66" t="s">
        <v>487</v>
      </c>
      <c r="C312" s="147">
        <v>9</v>
      </c>
      <c r="D312" s="147">
        <v>96</v>
      </c>
    </row>
    <row r="313" spans="2:4" x14ac:dyDescent="0.2">
      <c r="B313" s="66" t="s">
        <v>473</v>
      </c>
      <c r="C313" s="147">
        <v>4</v>
      </c>
      <c r="D313" s="147">
        <v>95</v>
      </c>
    </row>
    <row r="314" spans="2:4" x14ac:dyDescent="0.2">
      <c r="B314" s="66" t="s">
        <v>511</v>
      </c>
      <c r="C314" s="147">
        <v>6</v>
      </c>
      <c r="D314" s="147">
        <v>93</v>
      </c>
    </row>
    <row r="315" spans="2:4" x14ac:dyDescent="0.2">
      <c r="B315" s="66" t="s">
        <v>560</v>
      </c>
      <c r="C315" s="147">
        <v>5</v>
      </c>
      <c r="D315" s="147">
        <v>92</v>
      </c>
    </row>
    <row r="316" spans="2:4" x14ac:dyDescent="0.2">
      <c r="B316" s="66" t="s">
        <v>528</v>
      </c>
      <c r="C316" s="147">
        <v>4</v>
      </c>
      <c r="D316" s="147">
        <v>92</v>
      </c>
    </row>
    <row r="317" spans="2:4" x14ac:dyDescent="0.2">
      <c r="B317" s="66" t="s">
        <v>544</v>
      </c>
      <c r="C317" s="147">
        <v>3</v>
      </c>
      <c r="D317" s="147">
        <v>88</v>
      </c>
    </row>
    <row r="318" spans="2:4" x14ac:dyDescent="0.2">
      <c r="B318" s="66" t="s">
        <v>551</v>
      </c>
      <c r="C318" s="147">
        <v>8</v>
      </c>
      <c r="D318" s="147">
        <v>86</v>
      </c>
    </row>
    <row r="319" spans="2:4" x14ac:dyDescent="0.2">
      <c r="B319" s="66" t="s">
        <v>576</v>
      </c>
      <c r="C319" s="147">
        <v>10</v>
      </c>
      <c r="D319" s="147">
        <v>85</v>
      </c>
    </row>
    <row r="320" spans="2:4" x14ac:dyDescent="0.2">
      <c r="B320" s="66" t="s">
        <v>580</v>
      </c>
      <c r="C320" s="147">
        <v>4</v>
      </c>
      <c r="D320" s="147">
        <v>85</v>
      </c>
    </row>
    <row r="321" spans="2:4" x14ac:dyDescent="0.2">
      <c r="B321" s="66" t="s">
        <v>510</v>
      </c>
      <c r="C321" s="147">
        <v>4</v>
      </c>
      <c r="D321" s="147">
        <v>84</v>
      </c>
    </row>
    <row r="322" spans="2:4" x14ac:dyDescent="0.2">
      <c r="B322" s="66" t="s">
        <v>533</v>
      </c>
      <c r="C322" s="147">
        <v>4</v>
      </c>
      <c r="D322" s="147">
        <v>84</v>
      </c>
    </row>
    <row r="323" spans="2:4" x14ac:dyDescent="0.2">
      <c r="B323" s="66" t="s">
        <v>572</v>
      </c>
      <c r="C323" s="147">
        <v>9</v>
      </c>
      <c r="D323" s="147">
        <v>83</v>
      </c>
    </row>
    <row r="324" spans="2:4" x14ac:dyDescent="0.2">
      <c r="B324" s="66" t="s">
        <v>591</v>
      </c>
      <c r="C324" s="147">
        <v>6</v>
      </c>
      <c r="D324" s="147">
        <v>83</v>
      </c>
    </row>
    <row r="325" spans="2:4" x14ac:dyDescent="0.2">
      <c r="B325" s="66" t="s">
        <v>502</v>
      </c>
      <c r="C325" s="147">
        <v>6</v>
      </c>
      <c r="D325" s="147">
        <v>82</v>
      </c>
    </row>
    <row r="326" spans="2:4" x14ac:dyDescent="0.2">
      <c r="B326" s="66" t="s">
        <v>565</v>
      </c>
      <c r="C326" s="147">
        <v>2</v>
      </c>
      <c r="D326" s="147">
        <v>79</v>
      </c>
    </row>
    <row r="327" spans="2:4" x14ac:dyDescent="0.2">
      <c r="B327" s="66" t="s">
        <v>563</v>
      </c>
      <c r="C327" s="147">
        <v>6</v>
      </c>
      <c r="D327" s="147">
        <v>78</v>
      </c>
    </row>
    <row r="328" spans="2:4" x14ac:dyDescent="0.2">
      <c r="B328" s="66" t="s">
        <v>419</v>
      </c>
      <c r="C328" s="147">
        <v>4</v>
      </c>
      <c r="D328" s="147">
        <v>78</v>
      </c>
    </row>
    <row r="329" spans="2:4" x14ac:dyDescent="0.2">
      <c r="B329" s="66" t="s">
        <v>595</v>
      </c>
      <c r="C329" s="147">
        <v>15</v>
      </c>
      <c r="D329" s="147">
        <v>76</v>
      </c>
    </row>
    <row r="330" spans="2:4" x14ac:dyDescent="0.2">
      <c r="B330" s="66" t="s">
        <v>516</v>
      </c>
      <c r="C330" s="147">
        <v>4</v>
      </c>
      <c r="D330" s="147">
        <v>76</v>
      </c>
    </row>
    <row r="331" spans="2:4" x14ac:dyDescent="0.2">
      <c r="B331" s="66" t="s">
        <v>582</v>
      </c>
      <c r="C331" s="147">
        <v>3</v>
      </c>
      <c r="D331" s="147">
        <v>76</v>
      </c>
    </row>
    <row r="332" spans="2:4" x14ac:dyDescent="0.2">
      <c r="B332" s="66" t="s">
        <v>584</v>
      </c>
      <c r="C332" s="147">
        <v>9</v>
      </c>
      <c r="D332" s="147">
        <v>75</v>
      </c>
    </row>
    <row r="333" spans="2:4" x14ac:dyDescent="0.2">
      <c r="B333" s="66" t="s">
        <v>532</v>
      </c>
      <c r="C333" s="147">
        <v>1</v>
      </c>
      <c r="D333" s="147">
        <v>75</v>
      </c>
    </row>
    <row r="334" spans="2:4" x14ac:dyDescent="0.2">
      <c r="B334" s="66" t="s">
        <v>583</v>
      </c>
      <c r="C334" s="147">
        <v>2</v>
      </c>
      <c r="D334" s="147">
        <v>74</v>
      </c>
    </row>
    <row r="335" spans="2:4" x14ac:dyDescent="0.2">
      <c r="B335" s="66" t="s">
        <v>384</v>
      </c>
      <c r="C335" s="147">
        <v>6</v>
      </c>
      <c r="D335" s="147">
        <v>73</v>
      </c>
    </row>
    <row r="336" spans="2:4" x14ac:dyDescent="0.2">
      <c r="B336" s="66" t="s">
        <v>559</v>
      </c>
      <c r="C336" s="147">
        <v>4</v>
      </c>
      <c r="D336" s="147">
        <v>73</v>
      </c>
    </row>
    <row r="337" spans="2:4" x14ac:dyDescent="0.2">
      <c r="B337" s="66" t="s">
        <v>609</v>
      </c>
      <c r="C337" s="147">
        <v>6</v>
      </c>
      <c r="D337" s="147">
        <v>71</v>
      </c>
    </row>
    <row r="338" spans="2:4" x14ac:dyDescent="0.2">
      <c r="B338" s="66" t="s">
        <v>567</v>
      </c>
      <c r="C338" s="147">
        <v>2</v>
      </c>
      <c r="D338" s="147">
        <v>69</v>
      </c>
    </row>
    <row r="339" spans="2:4" x14ac:dyDescent="0.2">
      <c r="B339" s="66" t="s">
        <v>534</v>
      </c>
      <c r="C339" s="147">
        <v>7</v>
      </c>
      <c r="D339" s="147">
        <v>68</v>
      </c>
    </row>
    <row r="340" spans="2:4" x14ac:dyDescent="0.2">
      <c r="B340" s="66" t="s">
        <v>382</v>
      </c>
      <c r="C340" s="147">
        <v>2</v>
      </c>
      <c r="D340" s="147">
        <v>68</v>
      </c>
    </row>
    <row r="341" spans="2:4" x14ac:dyDescent="0.2">
      <c r="B341" s="66" t="s">
        <v>561</v>
      </c>
      <c r="C341" s="147">
        <v>6</v>
      </c>
      <c r="D341" s="147">
        <v>65</v>
      </c>
    </row>
    <row r="342" spans="2:4" x14ac:dyDescent="0.2">
      <c r="B342" s="66" t="s">
        <v>522</v>
      </c>
      <c r="C342" s="147">
        <v>7</v>
      </c>
      <c r="D342" s="147">
        <v>63</v>
      </c>
    </row>
    <row r="343" spans="2:4" x14ac:dyDescent="0.2">
      <c r="B343" s="66" t="s">
        <v>587</v>
      </c>
      <c r="C343" s="147">
        <v>6</v>
      </c>
      <c r="D343" s="147">
        <v>63</v>
      </c>
    </row>
    <row r="344" spans="2:4" x14ac:dyDescent="0.2">
      <c r="B344" s="66" t="s">
        <v>570</v>
      </c>
      <c r="C344" s="147">
        <v>4</v>
      </c>
      <c r="D344" s="147">
        <v>62</v>
      </c>
    </row>
    <row r="345" spans="2:4" x14ac:dyDescent="0.2">
      <c r="B345" s="66" t="s">
        <v>549</v>
      </c>
      <c r="C345" s="147">
        <v>1</v>
      </c>
      <c r="D345" s="147">
        <v>60</v>
      </c>
    </row>
    <row r="346" spans="2:4" x14ac:dyDescent="0.2">
      <c r="B346" s="66" t="s">
        <v>594</v>
      </c>
      <c r="C346" s="147">
        <v>12</v>
      </c>
      <c r="D346" s="147">
        <v>58</v>
      </c>
    </row>
    <row r="347" spans="2:4" x14ac:dyDescent="0.2">
      <c r="B347" s="66" t="s">
        <v>550</v>
      </c>
      <c r="C347" s="147">
        <v>3</v>
      </c>
      <c r="D347" s="147">
        <v>58</v>
      </c>
    </row>
    <row r="348" spans="2:4" x14ac:dyDescent="0.2">
      <c r="B348" s="66" t="s">
        <v>589</v>
      </c>
      <c r="C348" s="147">
        <v>3</v>
      </c>
      <c r="D348" s="147">
        <v>57</v>
      </c>
    </row>
    <row r="349" spans="2:4" x14ac:dyDescent="0.2">
      <c r="B349" s="66" t="s">
        <v>579</v>
      </c>
      <c r="C349" s="147">
        <v>6</v>
      </c>
      <c r="D349" s="147">
        <v>55</v>
      </c>
    </row>
    <row r="350" spans="2:4" x14ac:dyDescent="0.2">
      <c r="B350" s="66" t="s">
        <v>494</v>
      </c>
      <c r="C350" s="147">
        <v>4</v>
      </c>
      <c r="D350" s="147">
        <v>54</v>
      </c>
    </row>
    <row r="351" spans="2:4" x14ac:dyDescent="0.2">
      <c r="B351" s="66" t="s">
        <v>566</v>
      </c>
      <c r="C351" s="147">
        <v>3</v>
      </c>
      <c r="D351" s="147">
        <v>54</v>
      </c>
    </row>
    <row r="352" spans="2:4" x14ac:dyDescent="0.2">
      <c r="B352" s="66" t="s">
        <v>596</v>
      </c>
      <c r="C352" s="147">
        <v>9</v>
      </c>
      <c r="D352" s="147">
        <v>52</v>
      </c>
    </row>
    <row r="353" spans="2:4" x14ac:dyDescent="0.2">
      <c r="B353" s="66" t="s">
        <v>599</v>
      </c>
      <c r="C353" s="147">
        <v>8</v>
      </c>
      <c r="D353" s="147">
        <v>51</v>
      </c>
    </row>
    <row r="354" spans="2:4" x14ac:dyDescent="0.2">
      <c r="B354" s="66" t="s">
        <v>546</v>
      </c>
      <c r="C354" s="147">
        <v>7</v>
      </c>
      <c r="D354" s="147">
        <v>50</v>
      </c>
    </row>
    <row r="355" spans="2:4" x14ac:dyDescent="0.2">
      <c r="B355" s="66" t="s">
        <v>574</v>
      </c>
      <c r="C355" s="147">
        <v>4</v>
      </c>
      <c r="D355" s="147">
        <v>50</v>
      </c>
    </row>
    <row r="356" spans="2:4" x14ac:dyDescent="0.2">
      <c r="B356" s="66" t="s">
        <v>593</v>
      </c>
      <c r="C356" s="147">
        <v>3</v>
      </c>
      <c r="D356" s="147">
        <v>50</v>
      </c>
    </row>
    <row r="357" spans="2:4" x14ac:dyDescent="0.2">
      <c r="B357" s="66" t="s">
        <v>588</v>
      </c>
      <c r="C357" s="147">
        <v>1</v>
      </c>
      <c r="D357" s="147">
        <v>50</v>
      </c>
    </row>
    <row r="358" spans="2:4" x14ac:dyDescent="0.2">
      <c r="B358" s="66" t="s">
        <v>577</v>
      </c>
      <c r="C358" s="147">
        <v>3</v>
      </c>
      <c r="D358" s="147">
        <v>47</v>
      </c>
    </row>
    <row r="359" spans="2:4" x14ac:dyDescent="0.2">
      <c r="B359" s="66" t="s">
        <v>604</v>
      </c>
      <c r="C359" s="147">
        <v>4</v>
      </c>
      <c r="D359" s="147">
        <v>46</v>
      </c>
    </row>
    <row r="360" spans="2:4" x14ac:dyDescent="0.2">
      <c r="B360" s="66" t="s">
        <v>564</v>
      </c>
      <c r="C360" s="147">
        <v>5</v>
      </c>
      <c r="D360" s="147">
        <v>45</v>
      </c>
    </row>
    <row r="361" spans="2:4" x14ac:dyDescent="0.2">
      <c r="B361" s="66" t="s">
        <v>626</v>
      </c>
      <c r="C361" s="147">
        <v>5</v>
      </c>
      <c r="D361" s="147">
        <v>44</v>
      </c>
    </row>
    <row r="362" spans="2:4" x14ac:dyDescent="0.2">
      <c r="B362" s="66" t="s">
        <v>456</v>
      </c>
      <c r="C362" s="147">
        <v>3</v>
      </c>
      <c r="D362" s="147">
        <v>43</v>
      </c>
    </row>
    <row r="363" spans="2:4" x14ac:dyDescent="0.2">
      <c r="B363" s="66" t="s">
        <v>608</v>
      </c>
      <c r="C363" s="147">
        <v>4</v>
      </c>
      <c r="D363" s="147">
        <v>40</v>
      </c>
    </row>
    <row r="364" spans="2:4" x14ac:dyDescent="0.2">
      <c r="B364" s="66" t="s">
        <v>573</v>
      </c>
      <c r="C364" s="147">
        <v>5</v>
      </c>
      <c r="D364" s="147">
        <v>39</v>
      </c>
    </row>
    <row r="365" spans="2:4" x14ac:dyDescent="0.2">
      <c r="B365" s="66" t="s">
        <v>592</v>
      </c>
      <c r="C365" s="147">
        <v>4</v>
      </c>
      <c r="D365" s="147">
        <v>39</v>
      </c>
    </row>
    <row r="366" spans="2:4" x14ac:dyDescent="0.2">
      <c r="B366" s="66" t="s">
        <v>568</v>
      </c>
      <c r="C366" s="147">
        <v>5</v>
      </c>
      <c r="D366" s="147">
        <v>37</v>
      </c>
    </row>
    <row r="367" spans="2:4" x14ac:dyDescent="0.2">
      <c r="B367" s="66" t="s">
        <v>586</v>
      </c>
      <c r="C367" s="147">
        <v>2</v>
      </c>
      <c r="D367" s="147">
        <v>37</v>
      </c>
    </row>
    <row r="368" spans="2:4" x14ac:dyDescent="0.2">
      <c r="B368" s="66" t="s">
        <v>627</v>
      </c>
      <c r="C368" s="147">
        <v>1</v>
      </c>
      <c r="D368" s="147">
        <v>37</v>
      </c>
    </row>
    <row r="369" spans="2:4" x14ac:dyDescent="0.2">
      <c r="B369" s="66" t="s">
        <v>585</v>
      </c>
      <c r="C369" s="147">
        <v>5</v>
      </c>
      <c r="D369" s="147">
        <v>35</v>
      </c>
    </row>
    <row r="370" spans="2:4" x14ac:dyDescent="0.2">
      <c r="B370" s="66" t="s">
        <v>575</v>
      </c>
      <c r="C370" s="147">
        <v>2</v>
      </c>
      <c r="D370" s="147">
        <v>34</v>
      </c>
    </row>
    <row r="371" spans="2:4" x14ac:dyDescent="0.2">
      <c r="B371" s="66" t="s">
        <v>571</v>
      </c>
      <c r="C371" s="147">
        <v>1</v>
      </c>
      <c r="D371" s="147">
        <v>34</v>
      </c>
    </row>
    <row r="372" spans="2:4" x14ac:dyDescent="0.2">
      <c r="B372" s="66" t="s">
        <v>605</v>
      </c>
      <c r="C372" s="147">
        <v>5</v>
      </c>
      <c r="D372" s="147">
        <v>32</v>
      </c>
    </row>
    <row r="373" spans="2:4" x14ac:dyDescent="0.2">
      <c r="B373" s="66" t="s">
        <v>601</v>
      </c>
      <c r="C373" s="147">
        <v>2</v>
      </c>
      <c r="D373" s="147">
        <v>31</v>
      </c>
    </row>
    <row r="374" spans="2:4" x14ac:dyDescent="0.2">
      <c r="B374" s="66" t="s">
        <v>597</v>
      </c>
      <c r="C374" s="147">
        <v>5</v>
      </c>
      <c r="D374" s="147">
        <v>28</v>
      </c>
    </row>
    <row r="375" spans="2:4" x14ac:dyDescent="0.2">
      <c r="B375" s="66" t="s">
        <v>562</v>
      </c>
      <c r="C375" s="147">
        <v>2</v>
      </c>
      <c r="D375" s="147">
        <v>27</v>
      </c>
    </row>
    <row r="376" spans="2:4" x14ac:dyDescent="0.2">
      <c r="B376" s="66" t="s">
        <v>607</v>
      </c>
      <c r="C376" s="147">
        <v>1</v>
      </c>
      <c r="D376" s="147">
        <v>27</v>
      </c>
    </row>
    <row r="377" spans="2:4" x14ac:dyDescent="0.2">
      <c r="B377" s="66" t="s">
        <v>622</v>
      </c>
      <c r="C377" s="147">
        <v>4</v>
      </c>
      <c r="D377" s="147">
        <v>26</v>
      </c>
    </row>
    <row r="378" spans="2:4" x14ac:dyDescent="0.2">
      <c r="B378" s="66" t="s">
        <v>517</v>
      </c>
      <c r="C378" s="147">
        <v>4</v>
      </c>
      <c r="D378" s="147">
        <v>24</v>
      </c>
    </row>
    <row r="379" spans="2:4" x14ac:dyDescent="0.2">
      <c r="B379" s="66" t="s">
        <v>602</v>
      </c>
      <c r="C379" s="147">
        <v>6</v>
      </c>
      <c r="D379" s="147">
        <v>23</v>
      </c>
    </row>
    <row r="380" spans="2:4" x14ac:dyDescent="0.2">
      <c r="B380" s="66" t="s">
        <v>569</v>
      </c>
      <c r="C380" s="147">
        <v>4</v>
      </c>
      <c r="D380" s="147">
        <v>22</v>
      </c>
    </row>
    <row r="381" spans="2:4" x14ac:dyDescent="0.2">
      <c r="B381" s="66" t="s">
        <v>610</v>
      </c>
      <c r="C381" s="147">
        <v>8</v>
      </c>
      <c r="D381" s="147">
        <v>21</v>
      </c>
    </row>
    <row r="382" spans="2:4" x14ac:dyDescent="0.2">
      <c r="B382" s="66" t="s">
        <v>606</v>
      </c>
      <c r="C382" s="147">
        <v>1</v>
      </c>
      <c r="D382" s="147">
        <v>18</v>
      </c>
    </row>
    <row r="383" spans="2:4" x14ac:dyDescent="0.2">
      <c r="B383" s="66" t="s">
        <v>600</v>
      </c>
      <c r="C383" s="147">
        <v>1</v>
      </c>
      <c r="D383" s="147">
        <v>16</v>
      </c>
    </row>
    <row r="384" spans="2:4" x14ac:dyDescent="0.2">
      <c r="B384" s="66" t="s">
        <v>553</v>
      </c>
      <c r="C384" s="147">
        <v>4</v>
      </c>
      <c r="D384" s="147">
        <v>15</v>
      </c>
    </row>
    <row r="385" spans="2:4" x14ac:dyDescent="0.2">
      <c r="B385" s="66" t="s">
        <v>519</v>
      </c>
      <c r="C385" s="147">
        <v>3</v>
      </c>
      <c r="D385" s="147">
        <v>13</v>
      </c>
    </row>
    <row r="386" spans="2:4" x14ac:dyDescent="0.2">
      <c r="B386" s="66" t="s">
        <v>603</v>
      </c>
      <c r="C386" s="147">
        <v>1</v>
      </c>
      <c r="D386" s="147">
        <v>12</v>
      </c>
    </row>
    <row r="387" spans="2:4" x14ac:dyDescent="0.2">
      <c r="B387" s="66" t="s">
        <v>611</v>
      </c>
      <c r="C387" s="147">
        <v>3</v>
      </c>
      <c r="D387" s="147">
        <v>10</v>
      </c>
    </row>
    <row r="388" spans="2:4" x14ac:dyDescent="0.2">
      <c r="B388" s="66" t="s">
        <v>612</v>
      </c>
      <c r="C388" s="147">
        <v>2</v>
      </c>
      <c r="D388" s="147">
        <v>2</v>
      </c>
    </row>
    <row r="389" spans="2:4" x14ac:dyDescent="0.2">
      <c r="B389"/>
      <c r="C389"/>
      <c r="D389"/>
    </row>
    <row r="390" spans="2:4" x14ac:dyDescent="0.2">
      <c r="B390"/>
      <c r="C390"/>
      <c r="D390"/>
    </row>
    <row r="391" spans="2:4" x14ac:dyDescent="0.2">
      <c r="B391" s="34"/>
      <c r="C391" s="35"/>
      <c r="D391" s="35"/>
    </row>
    <row r="392" spans="2:4" x14ac:dyDescent="0.2">
      <c r="B392" s="34"/>
      <c r="C392" s="35"/>
      <c r="D392" s="35"/>
    </row>
    <row r="393" spans="2:4" x14ac:dyDescent="0.2">
      <c r="B393" s="34"/>
      <c r="C393" s="35"/>
      <c r="D393" s="35"/>
    </row>
    <row r="394" spans="2:4" x14ac:dyDescent="0.2">
      <c r="B394" s="34"/>
      <c r="C394" s="35"/>
      <c r="D394" s="35"/>
    </row>
    <row r="395" spans="2:4" x14ac:dyDescent="0.2">
      <c r="B395" s="34"/>
      <c r="C395" s="35"/>
      <c r="D395" s="35"/>
    </row>
    <row r="396" spans="2:4" x14ac:dyDescent="0.2">
      <c r="B396" s="34"/>
      <c r="C396" s="35"/>
      <c r="D396" s="35"/>
    </row>
    <row r="397" spans="2:4" x14ac:dyDescent="0.2">
      <c r="B397" s="34"/>
      <c r="C397" s="35"/>
      <c r="D397" s="35"/>
    </row>
    <row r="398" spans="2:4" x14ac:dyDescent="0.2">
      <c r="B398" s="34"/>
      <c r="C398" s="35"/>
      <c r="D398" s="35"/>
    </row>
    <row r="399" spans="2:4" x14ac:dyDescent="0.2">
      <c r="B399" s="34"/>
      <c r="C399" s="35"/>
      <c r="D399" s="35"/>
    </row>
  </sheetData>
  <autoFilter ref="B3:D388" xr:uid="{00000000-0009-0000-0000-000001000000}">
    <sortState xmlns:xlrd2="http://schemas.microsoft.com/office/spreadsheetml/2017/richdata2" ref="B4:D388">
      <sortCondition descending="1" ref="D3"/>
    </sortState>
  </autoFilter>
  <sortState xmlns:xlrd2="http://schemas.microsoft.com/office/spreadsheetml/2017/richdata2" ref="B4:D388">
    <sortCondition descending="1" ref="D4:D388"/>
  </sortState>
  <mergeCells count="1">
    <mergeCell ref="B2:D2"/>
  </mergeCells>
  <phoneticPr fontId="13" type="noConversion"/>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9"/>
  <sheetViews>
    <sheetView zoomScaleNormal="100" workbookViewId="0">
      <selection activeCell="D8" sqref="D8"/>
    </sheetView>
  </sheetViews>
  <sheetFormatPr defaultRowHeight="12.75" x14ac:dyDescent="0.2"/>
  <cols>
    <col min="1" max="1" width="7.28515625" customWidth="1"/>
    <col min="2" max="2" width="58.5703125" customWidth="1"/>
    <col min="3" max="3" width="19.5703125" customWidth="1"/>
  </cols>
  <sheetData>
    <row r="1" spans="2:3" ht="27.75" customHeight="1" thickBot="1" x14ac:dyDescent="0.25"/>
    <row r="2" spans="2:3" ht="30" customHeight="1" thickBot="1" x14ac:dyDescent="0.25">
      <c r="B2" s="156" t="s">
        <v>630</v>
      </c>
      <c r="C2" s="157"/>
    </row>
    <row r="3" spans="2:3" ht="30.75" thickBot="1" x14ac:dyDescent="0.3">
      <c r="B3" s="68" t="s">
        <v>173</v>
      </c>
      <c r="C3" s="76" t="s">
        <v>637</v>
      </c>
    </row>
    <row r="4" spans="2:3" x14ac:dyDescent="0.2">
      <c r="B4" s="80" t="s">
        <v>174</v>
      </c>
      <c r="C4" s="75">
        <v>285402.57310943492</v>
      </c>
    </row>
    <row r="5" spans="2:3" x14ac:dyDescent="0.2">
      <c r="B5" s="80" t="s">
        <v>175</v>
      </c>
      <c r="C5" s="75">
        <v>182460.28302928768</v>
      </c>
    </row>
    <row r="6" spans="2:3" ht="13.5" thickBot="1" x14ac:dyDescent="0.25">
      <c r="B6" s="88" t="s">
        <v>176</v>
      </c>
      <c r="C6" s="75">
        <v>103350.34398781108</v>
      </c>
    </row>
    <row r="7" spans="2:3" ht="58.15" customHeight="1" x14ac:dyDescent="0.2">
      <c r="B7" s="158" t="s">
        <v>188</v>
      </c>
      <c r="C7" s="159"/>
    </row>
    <row r="8" spans="2:3" x14ac:dyDescent="0.2">
      <c r="B8" s="1"/>
      <c r="C8" s="1"/>
    </row>
    <row r="9" spans="2:3" x14ac:dyDescent="0.2">
      <c r="B9" s="74"/>
      <c r="C9" s="1"/>
    </row>
  </sheetData>
  <mergeCells count="2">
    <mergeCell ref="B2:C2"/>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9"/>
  <sheetViews>
    <sheetView workbookViewId="0">
      <selection activeCell="B18" sqref="B18:C18"/>
    </sheetView>
  </sheetViews>
  <sheetFormatPr defaultRowHeight="12.75" x14ac:dyDescent="0.2"/>
  <cols>
    <col min="1" max="1" width="5.85546875" customWidth="1"/>
    <col min="2" max="2" width="59.140625" customWidth="1"/>
    <col min="3" max="3" width="18.140625" customWidth="1"/>
  </cols>
  <sheetData>
    <row r="1" spans="2:5" ht="24.75" customHeight="1" thickBot="1" x14ac:dyDescent="0.25"/>
    <row r="2" spans="2:5" ht="33" customHeight="1" thickBot="1" x14ac:dyDescent="0.25">
      <c r="B2" s="160" t="s">
        <v>631</v>
      </c>
      <c r="C2" s="161"/>
      <c r="E2" s="17"/>
    </row>
    <row r="3" spans="2:5" ht="23.25" customHeight="1" thickBot="1" x14ac:dyDescent="0.3">
      <c r="B3" s="68" t="s">
        <v>173</v>
      </c>
      <c r="C3" s="82" t="s">
        <v>177</v>
      </c>
    </row>
    <row r="4" spans="2:5" x14ac:dyDescent="0.2">
      <c r="B4" s="77"/>
      <c r="C4" s="78"/>
    </row>
    <row r="5" spans="2:5" x14ac:dyDescent="0.2">
      <c r="B5" s="80" t="s">
        <v>78</v>
      </c>
      <c r="C5" s="78">
        <v>285402.57310943492</v>
      </c>
    </row>
    <row r="6" spans="2:5" x14ac:dyDescent="0.2">
      <c r="B6" s="79"/>
      <c r="C6" s="78"/>
    </row>
    <row r="7" spans="2:5" x14ac:dyDescent="0.2">
      <c r="B7" s="80" t="s">
        <v>5</v>
      </c>
      <c r="C7" s="148">
        <v>182460.28302928768</v>
      </c>
    </row>
    <row r="8" spans="2:5" x14ac:dyDescent="0.2">
      <c r="B8" s="77" t="s">
        <v>178</v>
      </c>
      <c r="C8" s="148">
        <v>107787</v>
      </c>
    </row>
    <row r="9" spans="2:5" x14ac:dyDescent="0.2">
      <c r="B9" s="77" t="s">
        <v>179</v>
      </c>
      <c r="C9" s="148">
        <v>60561</v>
      </c>
    </row>
    <row r="10" spans="2:5" x14ac:dyDescent="0.2">
      <c r="B10" s="77" t="s">
        <v>638</v>
      </c>
      <c r="C10" s="148">
        <v>351</v>
      </c>
    </row>
    <row r="11" spans="2:5" x14ac:dyDescent="0.2">
      <c r="B11" s="77" t="s">
        <v>180</v>
      </c>
      <c r="C11" s="148">
        <v>12924</v>
      </c>
    </row>
    <row r="12" spans="2:5" x14ac:dyDescent="0.2">
      <c r="B12" s="77" t="s">
        <v>15</v>
      </c>
      <c r="C12" s="148">
        <v>221</v>
      </c>
    </row>
    <row r="13" spans="2:5" x14ac:dyDescent="0.2">
      <c r="B13" s="79"/>
      <c r="C13" s="78"/>
    </row>
    <row r="14" spans="2:5" x14ac:dyDescent="0.2">
      <c r="B14" s="80" t="s">
        <v>6</v>
      </c>
      <c r="C14" s="78">
        <v>103350.34398781099</v>
      </c>
    </row>
    <row r="15" spans="2:5" x14ac:dyDescent="0.2">
      <c r="B15" s="77" t="s">
        <v>181</v>
      </c>
      <c r="C15" s="78">
        <v>42543</v>
      </c>
    </row>
    <row r="16" spans="2:5" x14ac:dyDescent="0.2">
      <c r="B16" s="77" t="s">
        <v>182</v>
      </c>
      <c r="C16" s="78">
        <v>60403</v>
      </c>
    </row>
    <row r="17" spans="2:3" ht="13.5" thickBot="1" x14ac:dyDescent="0.25">
      <c r="B17" s="81" t="s">
        <v>15</v>
      </c>
      <c r="C17" s="78">
        <v>404</v>
      </c>
    </row>
    <row r="18" spans="2:3" ht="76.150000000000006" customHeight="1" x14ac:dyDescent="0.2">
      <c r="B18" s="162" t="s">
        <v>639</v>
      </c>
      <c r="C18" s="159"/>
    </row>
    <row r="19" spans="2:3" x14ac:dyDescent="0.2">
      <c r="B19" s="1"/>
      <c r="C19" s="1"/>
    </row>
  </sheetData>
  <mergeCells count="2">
    <mergeCell ref="B2:C2"/>
    <mergeCell ref="B18:C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6"/>
  <sheetViews>
    <sheetView workbookViewId="0">
      <selection activeCell="F13" sqref="F13"/>
    </sheetView>
  </sheetViews>
  <sheetFormatPr defaultRowHeight="12.75" x14ac:dyDescent="0.2"/>
  <cols>
    <col min="1" max="1" width="6.140625" customWidth="1"/>
    <col min="2" max="2" width="20.85546875" bestFit="1" customWidth="1"/>
    <col min="3" max="3" width="13.140625" customWidth="1"/>
    <col min="4" max="4" width="13.5703125" bestFit="1" customWidth="1"/>
    <col min="5" max="5" width="15.5703125" customWidth="1"/>
    <col min="6" max="6" width="13.85546875" bestFit="1" customWidth="1"/>
    <col min="7" max="8" width="12.42578125" bestFit="1" customWidth="1"/>
    <col min="9" max="9" width="13.85546875" bestFit="1" customWidth="1"/>
    <col min="10" max="11" width="13.5703125" bestFit="1" customWidth="1"/>
  </cols>
  <sheetData>
    <row r="1" spans="2:11" ht="24" customHeight="1" thickBot="1" x14ac:dyDescent="0.25"/>
    <row r="2" spans="2:11" ht="47.25" customHeight="1" thickBot="1" x14ac:dyDescent="0.25">
      <c r="B2" s="160" t="s">
        <v>632</v>
      </c>
      <c r="C2" s="165"/>
      <c r="D2" s="165"/>
      <c r="E2" s="165"/>
      <c r="F2" s="89"/>
      <c r="G2" s="64"/>
      <c r="H2" s="64"/>
      <c r="I2" s="64"/>
      <c r="J2" s="64"/>
      <c r="K2" s="64"/>
    </row>
    <row r="3" spans="2:11" ht="15.75" customHeight="1" thickBot="1" x14ac:dyDescent="0.25">
      <c r="B3" s="166"/>
      <c r="C3" s="163" t="s">
        <v>183</v>
      </c>
      <c r="D3" s="163"/>
      <c r="E3" s="164"/>
    </row>
    <row r="4" spans="2:11" ht="30.75" thickBot="1" x14ac:dyDescent="0.3">
      <c r="B4" s="167"/>
      <c r="C4" s="76" t="s">
        <v>641</v>
      </c>
      <c r="D4" s="76" t="s">
        <v>5</v>
      </c>
      <c r="E4" s="76" t="s">
        <v>6</v>
      </c>
    </row>
    <row r="5" spans="2:11" x14ac:dyDescent="0.2">
      <c r="B5" s="80"/>
      <c r="C5" s="83"/>
      <c r="D5" s="84"/>
      <c r="E5" s="84"/>
    </row>
    <row r="6" spans="2:11" x14ac:dyDescent="0.2">
      <c r="B6" s="80" t="s">
        <v>184</v>
      </c>
      <c r="C6" s="85"/>
      <c r="D6" s="86"/>
      <c r="E6" s="86"/>
    </row>
    <row r="7" spans="2:11" x14ac:dyDescent="0.2">
      <c r="B7" s="133">
        <v>41548</v>
      </c>
      <c r="C7" s="149">
        <v>230544</v>
      </c>
      <c r="D7" s="149">
        <v>147534</v>
      </c>
      <c r="E7" s="149">
        <v>83009</v>
      </c>
    </row>
    <row r="8" spans="2:11" x14ac:dyDescent="0.2">
      <c r="B8" s="133">
        <v>41640</v>
      </c>
      <c r="C8" s="149">
        <v>235012</v>
      </c>
      <c r="D8" s="149">
        <v>149811</v>
      </c>
      <c r="E8" s="149">
        <v>85201</v>
      </c>
    </row>
    <row r="9" spans="2:11" x14ac:dyDescent="0.2">
      <c r="B9" s="133">
        <v>41730</v>
      </c>
      <c r="C9" s="149">
        <v>237683</v>
      </c>
      <c r="D9" s="149">
        <v>151738</v>
      </c>
      <c r="E9" s="149">
        <v>85945</v>
      </c>
    </row>
    <row r="10" spans="2:11" x14ac:dyDescent="0.2">
      <c r="B10" s="133">
        <v>41821</v>
      </c>
      <c r="C10" s="149">
        <v>239946</v>
      </c>
      <c r="D10" s="149">
        <v>153255</v>
      </c>
      <c r="E10" s="149">
        <v>86691</v>
      </c>
    </row>
    <row r="11" spans="2:11" x14ac:dyDescent="0.2">
      <c r="B11" s="80"/>
      <c r="C11" s="87"/>
      <c r="D11" s="87"/>
      <c r="E11" s="87"/>
    </row>
    <row r="12" spans="2:11" ht="13.5" thickBot="1" x14ac:dyDescent="0.25">
      <c r="B12" s="88" t="s">
        <v>185</v>
      </c>
      <c r="C12" s="149">
        <v>236335</v>
      </c>
      <c r="D12" s="149">
        <v>150997</v>
      </c>
      <c r="E12" s="149">
        <v>85337</v>
      </c>
    </row>
    <row r="13" spans="2:11" ht="84" customHeight="1" x14ac:dyDescent="0.2">
      <c r="B13" s="162" t="s">
        <v>640</v>
      </c>
      <c r="C13" s="159"/>
      <c r="D13" s="159"/>
      <c r="E13" s="159"/>
      <c r="F13" s="128"/>
      <c r="G13" s="128"/>
      <c r="H13" s="128"/>
    </row>
    <row r="14" spans="2:11" x14ac:dyDescent="0.2">
      <c r="B14" s="1"/>
      <c r="C14" s="1"/>
      <c r="D14" s="1"/>
      <c r="E14" s="1"/>
      <c r="F14" s="1"/>
      <c r="G14" s="1"/>
      <c r="H14" s="1"/>
      <c r="I14" s="1"/>
      <c r="J14" s="1"/>
      <c r="K14" s="1"/>
    </row>
    <row r="15" spans="2:11" x14ac:dyDescent="0.2">
      <c r="B15" s="74"/>
      <c r="C15" s="1"/>
      <c r="D15" s="1"/>
      <c r="E15" s="1"/>
      <c r="F15" s="1"/>
      <c r="G15" s="1"/>
      <c r="H15" s="1"/>
      <c r="I15" s="1"/>
      <c r="J15" s="1"/>
      <c r="K15" s="1"/>
    </row>
    <row r="16" spans="2:11" x14ac:dyDescent="0.2">
      <c r="B16" s="1"/>
      <c r="C16" s="1"/>
      <c r="D16" s="1"/>
      <c r="E16" s="1"/>
      <c r="F16" s="1"/>
      <c r="G16" s="1"/>
      <c r="H16" s="1"/>
      <c r="I16" s="1"/>
      <c r="J16" s="1"/>
      <c r="K16" s="1"/>
    </row>
  </sheetData>
  <mergeCells count="4">
    <mergeCell ref="C3:E3"/>
    <mergeCell ref="B2:E2"/>
    <mergeCell ref="B3:B4"/>
    <mergeCell ref="B13:E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423"/>
  <sheetViews>
    <sheetView topLeftCell="A42" zoomScale="80" zoomScaleNormal="80" workbookViewId="0">
      <selection activeCell="B61" sqref="B61:E61"/>
    </sheetView>
  </sheetViews>
  <sheetFormatPr defaultRowHeight="12.75" x14ac:dyDescent="0.2"/>
  <cols>
    <col min="1" max="1" width="5.42578125" customWidth="1"/>
    <col min="2" max="2" width="36" style="32" customWidth="1"/>
    <col min="3" max="3" width="18.140625" style="33" customWidth="1"/>
    <col min="4" max="4" width="17.42578125" style="33" customWidth="1"/>
    <col min="5" max="5" width="19" style="32" customWidth="1"/>
    <col min="6" max="6" width="22.28515625" hidden="1" customWidth="1"/>
    <col min="7" max="9" width="16.42578125" style="1" hidden="1" customWidth="1"/>
    <col min="10" max="10" width="0" hidden="1" customWidth="1"/>
    <col min="12" max="12" width="9.140625" customWidth="1"/>
  </cols>
  <sheetData>
    <row r="1" spans="2:12" ht="26.25" customHeight="1" thickBot="1" x14ac:dyDescent="0.25"/>
    <row r="2" spans="2:12" ht="32.25" customHeight="1" thickBot="1" x14ac:dyDescent="0.25">
      <c r="B2" s="155" t="s">
        <v>633</v>
      </c>
      <c r="C2" s="155"/>
      <c r="D2" s="155"/>
      <c r="E2" s="155"/>
      <c r="F2" s="2" t="s">
        <v>0</v>
      </c>
      <c r="G2" s="3" t="s">
        <v>3</v>
      </c>
    </row>
    <row r="3" spans="2:12" ht="32.25" customHeight="1" thickBot="1" x14ac:dyDescent="0.3">
      <c r="B3" s="68" t="s">
        <v>4</v>
      </c>
      <c r="C3" s="69" t="s">
        <v>643</v>
      </c>
      <c r="D3" s="69" t="s">
        <v>5</v>
      </c>
      <c r="E3" s="69" t="s">
        <v>155</v>
      </c>
      <c r="F3" s="4" t="s">
        <v>1</v>
      </c>
      <c r="G3" s="5" t="s">
        <v>7</v>
      </c>
    </row>
    <row r="4" spans="2:12" x14ac:dyDescent="0.2">
      <c r="B4" s="70"/>
      <c r="C4" s="71"/>
      <c r="D4" s="71"/>
      <c r="E4" s="70"/>
      <c r="F4" s="2" t="s">
        <v>2</v>
      </c>
      <c r="G4" s="7" t="s">
        <v>8</v>
      </c>
    </row>
    <row r="5" spans="2:12" x14ac:dyDescent="0.2">
      <c r="B5" s="70" t="s">
        <v>642</v>
      </c>
      <c r="C5" s="73">
        <v>285402.57310943492</v>
      </c>
      <c r="D5" s="73">
        <v>182460.28302928768</v>
      </c>
      <c r="E5" s="73">
        <v>103350.34398781108</v>
      </c>
      <c r="F5" s="8" t="s">
        <v>9</v>
      </c>
      <c r="G5" s="9">
        <v>0</v>
      </c>
      <c r="H5" s="9">
        <v>0</v>
      </c>
      <c r="I5" s="9">
        <v>0</v>
      </c>
    </row>
    <row r="6" spans="2:12" x14ac:dyDescent="0.2">
      <c r="B6" s="70"/>
      <c r="C6" s="73"/>
      <c r="D6" s="73"/>
      <c r="E6" s="91"/>
      <c r="I6" s="10"/>
    </row>
    <row r="7" spans="2:12" x14ac:dyDescent="0.2">
      <c r="B7" s="70" t="s">
        <v>10</v>
      </c>
      <c r="C7" s="73">
        <f>SUM(C8:C13)</f>
        <v>223721</v>
      </c>
      <c r="D7" s="73">
        <f>SUM(D8:D13)</f>
        <v>181521</v>
      </c>
      <c r="E7" s="73">
        <f>SUM(E8:E13)</f>
        <v>42544</v>
      </c>
    </row>
    <row r="8" spans="2:12" x14ac:dyDescent="0.2">
      <c r="B8" s="70" t="s">
        <v>11</v>
      </c>
      <c r="C8" s="150">
        <v>100269</v>
      </c>
      <c r="D8" s="150">
        <v>67392</v>
      </c>
      <c r="E8" s="150">
        <v>33009</v>
      </c>
      <c r="F8" s="8" t="s">
        <v>12</v>
      </c>
    </row>
    <row r="9" spans="2:12" x14ac:dyDescent="0.2">
      <c r="B9" s="70" t="s">
        <v>13</v>
      </c>
      <c r="C9" s="150">
        <v>122656</v>
      </c>
      <c r="D9" s="150">
        <v>113375</v>
      </c>
      <c r="E9" s="150">
        <v>9490</v>
      </c>
      <c r="F9" s="8" t="s">
        <v>14</v>
      </c>
    </row>
    <row r="10" spans="2:12" x14ac:dyDescent="0.2">
      <c r="B10" s="90" t="s">
        <v>152</v>
      </c>
      <c r="C10" s="150">
        <v>72</v>
      </c>
      <c r="D10" s="150">
        <v>68</v>
      </c>
      <c r="E10" s="150">
        <v>5</v>
      </c>
      <c r="F10" s="8"/>
      <c r="L10" s="35"/>
    </row>
    <row r="11" spans="2:12" x14ac:dyDescent="0.2">
      <c r="B11" s="90" t="s">
        <v>153</v>
      </c>
      <c r="C11" s="150">
        <v>494</v>
      </c>
      <c r="D11" s="150">
        <v>486</v>
      </c>
      <c r="E11" s="150">
        <v>9</v>
      </c>
      <c r="F11" s="8"/>
      <c r="L11" s="35"/>
    </row>
    <row r="12" spans="2:12" x14ac:dyDescent="0.2">
      <c r="B12" s="90" t="s">
        <v>154</v>
      </c>
      <c r="C12" s="150">
        <v>27</v>
      </c>
      <c r="D12" s="150">
        <v>27</v>
      </c>
      <c r="E12" s="150">
        <v>0</v>
      </c>
      <c r="F12" s="8"/>
      <c r="L12" s="35"/>
    </row>
    <row r="13" spans="2:12" x14ac:dyDescent="0.2">
      <c r="B13" s="70" t="s">
        <v>15</v>
      </c>
      <c r="C13" s="150">
        <v>203</v>
      </c>
      <c r="D13" s="150">
        <v>173</v>
      </c>
      <c r="E13" s="150">
        <v>31</v>
      </c>
      <c r="F13" s="8" t="s">
        <v>16</v>
      </c>
      <c r="L13" s="35"/>
    </row>
    <row r="14" spans="2:12" x14ac:dyDescent="0.2">
      <c r="B14" s="70"/>
      <c r="C14" s="150"/>
      <c r="D14" s="150"/>
      <c r="E14" s="150"/>
      <c r="F14" s="11"/>
      <c r="G14" s="12">
        <f>SUM(C8:C13)</f>
        <v>223721</v>
      </c>
      <c r="H14" s="12">
        <f>SUM(L8:L13)</f>
        <v>0</v>
      </c>
      <c r="I14" s="12">
        <f>SUM(D10:D13)</f>
        <v>754</v>
      </c>
      <c r="L14" s="35"/>
    </row>
    <row r="15" spans="2:12" x14ac:dyDescent="0.2">
      <c r="B15" s="70" t="s">
        <v>17</v>
      </c>
      <c r="C15" s="150">
        <f>SUM(C16:C21)</f>
        <v>60688</v>
      </c>
      <c r="D15" s="150">
        <f>SUM(D16:D21)</f>
        <v>351</v>
      </c>
      <c r="E15" s="150">
        <f>SUM(E16:E21)</f>
        <v>60404</v>
      </c>
      <c r="F15" s="11"/>
      <c r="L15" s="35"/>
    </row>
    <row r="16" spans="2:12" x14ac:dyDescent="0.2">
      <c r="B16" s="70" t="s">
        <v>11</v>
      </c>
      <c r="C16" s="150">
        <v>29850</v>
      </c>
      <c r="D16" s="150">
        <v>168</v>
      </c>
      <c r="E16" s="150">
        <v>29715</v>
      </c>
      <c r="F16" s="8" t="s">
        <v>18</v>
      </c>
      <c r="G16" s="13"/>
      <c r="H16" s="13"/>
      <c r="I16" s="13"/>
      <c r="L16" s="35"/>
    </row>
    <row r="17" spans="2:13" x14ac:dyDescent="0.2">
      <c r="B17" s="70" t="s">
        <v>13</v>
      </c>
      <c r="C17" s="150">
        <v>30653</v>
      </c>
      <c r="D17" s="150">
        <v>183</v>
      </c>
      <c r="E17" s="150">
        <v>30504</v>
      </c>
      <c r="F17" s="8" t="s">
        <v>19</v>
      </c>
      <c r="L17" s="35"/>
    </row>
    <row r="18" spans="2:13" x14ac:dyDescent="0.2">
      <c r="B18" s="90" t="s">
        <v>152</v>
      </c>
      <c r="C18" s="150">
        <v>1</v>
      </c>
      <c r="D18" s="150">
        <v>0</v>
      </c>
      <c r="E18" s="150">
        <v>1</v>
      </c>
      <c r="F18" s="8"/>
      <c r="L18" s="35"/>
    </row>
    <row r="19" spans="2:13" x14ac:dyDescent="0.2">
      <c r="B19" s="90" t="s">
        <v>153</v>
      </c>
      <c r="C19" s="150">
        <v>2</v>
      </c>
      <c r="D19" s="150">
        <v>0</v>
      </c>
      <c r="E19" s="150">
        <v>2</v>
      </c>
      <c r="F19" s="8"/>
      <c r="L19" s="35"/>
    </row>
    <row r="20" spans="2:13" x14ac:dyDescent="0.2">
      <c r="B20" s="90" t="s">
        <v>154</v>
      </c>
      <c r="C20" s="73">
        <v>0</v>
      </c>
      <c r="D20" s="73">
        <v>0</v>
      </c>
      <c r="E20" s="73">
        <v>0</v>
      </c>
      <c r="F20" s="8"/>
      <c r="L20" s="35"/>
    </row>
    <row r="21" spans="2:13" x14ac:dyDescent="0.2">
      <c r="B21" s="70" t="s">
        <v>15</v>
      </c>
      <c r="C21" s="73">
        <v>182</v>
      </c>
      <c r="D21" s="73">
        <v>0</v>
      </c>
      <c r="E21" s="73">
        <v>182</v>
      </c>
      <c r="F21" s="8" t="s">
        <v>20</v>
      </c>
      <c r="G21" s="9"/>
      <c r="L21" s="35"/>
      <c r="M21" s="23"/>
    </row>
    <row r="22" spans="2:13" x14ac:dyDescent="0.2">
      <c r="B22" s="70"/>
      <c r="C22" s="73"/>
      <c r="D22" s="73"/>
      <c r="E22" s="73"/>
      <c r="F22" s="8"/>
      <c r="G22" s="15">
        <f>SUM(C8:C13, C16:C21)</f>
        <v>284409</v>
      </c>
      <c r="H22" s="15">
        <f>SUM(L8:L13, L16:L21)</f>
        <v>0</v>
      </c>
      <c r="I22" s="15">
        <f>SUM(D10:D13, D16:D21)</f>
        <v>1105</v>
      </c>
      <c r="L22" s="35"/>
    </row>
    <row r="23" spans="2:13" x14ac:dyDescent="0.2">
      <c r="B23" s="70" t="s">
        <v>21</v>
      </c>
      <c r="C23" s="73">
        <f>SUM(C24:C26)</f>
        <v>285403</v>
      </c>
      <c r="D23" s="73">
        <f t="shared" ref="D23:E23" si="0">SUM(D24:D26)</f>
        <v>182460</v>
      </c>
      <c r="E23" s="73">
        <f t="shared" si="0"/>
        <v>103351</v>
      </c>
      <c r="F23" s="8"/>
      <c r="G23" s="9">
        <f>C5-G22</f>
        <v>993.57310943491757</v>
      </c>
      <c r="H23" s="9">
        <f>D5-H22</f>
        <v>182460.28302928768</v>
      </c>
      <c r="I23" s="9">
        <f>E5-I22</f>
        <v>102245.34398781108</v>
      </c>
      <c r="L23" s="35"/>
    </row>
    <row r="24" spans="2:13" x14ac:dyDescent="0.2">
      <c r="B24" s="70" t="s">
        <v>22</v>
      </c>
      <c r="C24" s="73">
        <v>249952</v>
      </c>
      <c r="D24" s="73">
        <v>164736</v>
      </c>
      <c r="E24" s="73">
        <v>85563</v>
      </c>
      <c r="F24" s="8" t="s">
        <v>23</v>
      </c>
      <c r="G24" s="9"/>
      <c r="L24" s="35"/>
    </row>
    <row r="25" spans="2:13" x14ac:dyDescent="0.2">
      <c r="B25" s="70" t="s">
        <v>24</v>
      </c>
      <c r="C25" s="73">
        <v>34234</v>
      </c>
      <c r="D25" s="73">
        <v>16809</v>
      </c>
      <c r="E25" s="73">
        <v>17481</v>
      </c>
      <c r="F25" s="8" t="s">
        <v>25</v>
      </c>
      <c r="L25" s="35"/>
    </row>
    <row r="26" spans="2:13" x14ac:dyDescent="0.2">
      <c r="B26" s="70" t="s">
        <v>15</v>
      </c>
      <c r="C26" s="73">
        <v>1217</v>
      </c>
      <c r="D26" s="73">
        <v>915</v>
      </c>
      <c r="E26" s="73">
        <v>307</v>
      </c>
      <c r="F26" s="8" t="s">
        <v>26</v>
      </c>
      <c r="L26" s="35"/>
      <c r="M26" s="23"/>
    </row>
    <row r="27" spans="2:13" x14ac:dyDescent="0.2">
      <c r="B27" s="70"/>
      <c r="C27" s="73"/>
      <c r="D27" s="73"/>
      <c r="E27" s="73"/>
      <c r="F27" s="8"/>
      <c r="G27" s="12">
        <f>SUM(C24:C26)</f>
        <v>285403</v>
      </c>
      <c r="H27" s="12">
        <f>SUM(L24:L26)</f>
        <v>0</v>
      </c>
      <c r="I27" s="12">
        <f>SUM(D24:D26)</f>
        <v>182460</v>
      </c>
      <c r="L27" s="35"/>
    </row>
    <row r="28" spans="2:13" x14ac:dyDescent="0.2">
      <c r="B28" s="70" t="s">
        <v>27</v>
      </c>
      <c r="C28" s="73">
        <f>SUM(C29:C36)</f>
        <v>285404</v>
      </c>
      <c r="D28" s="73">
        <f t="shared" ref="D28:E28" si="1">SUM(D29:D36)</f>
        <v>182460</v>
      </c>
      <c r="E28" s="73">
        <f t="shared" si="1"/>
        <v>103350</v>
      </c>
      <c r="F28" s="8"/>
      <c r="G28" s="9">
        <f>G27-C$5</f>
        <v>0.42689056508243084</v>
      </c>
      <c r="H28" s="9">
        <f>H27-D$5</f>
        <v>-182460.28302928768</v>
      </c>
      <c r="I28" s="9">
        <f>I27-E$5</f>
        <v>79109.65601218892</v>
      </c>
      <c r="L28" s="35"/>
    </row>
    <row r="29" spans="2:13" x14ac:dyDescent="0.2">
      <c r="B29" s="70" t="s">
        <v>28</v>
      </c>
      <c r="C29" s="73">
        <v>109645</v>
      </c>
      <c r="D29" s="73">
        <v>79638</v>
      </c>
      <c r="E29" s="73">
        <v>30130</v>
      </c>
      <c r="F29" s="8" t="s">
        <v>29</v>
      </c>
      <c r="G29" s="9"/>
      <c r="L29" s="35"/>
    </row>
    <row r="30" spans="2:13" x14ac:dyDescent="0.2">
      <c r="B30" s="70" t="s">
        <v>30</v>
      </c>
      <c r="C30" s="73">
        <v>24867</v>
      </c>
      <c r="D30" s="73">
        <v>12083</v>
      </c>
      <c r="E30" s="73">
        <v>12823</v>
      </c>
      <c r="F30" s="8" t="s">
        <v>31</v>
      </c>
      <c r="L30" s="35"/>
    </row>
    <row r="31" spans="2:13" x14ac:dyDescent="0.2">
      <c r="B31" s="70" t="s">
        <v>32</v>
      </c>
      <c r="C31" s="73">
        <v>126013</v>
      </c>
      <c r="D31" s="73">
        <v>77183</v>
      </c>
      <c r="E31" s="73">
        <v>49028</v>
      </c>
      <c r="F31" s="8" t="s">
        <v>33</v>
      </c>
      <c r="L31" s="35"/>
    </row>
    <row r="32" spans="2:13" x14ac:dyDescent="0.2">
      <c r="B32" s="70" t="s">
        <v>34</v>
      </c>
      <c r="C32" s="73">
        <v>2798</v>
      </c>
      <c r="D32" s="73">
        <v>1914</v>
      </c>
      <c r="E32" s="73">
        <v>894</v>
      </c>
      <c r="F32" s="8" t="s">
        <v>35</v>
      </c>
      <c r="L32" s="35"/>
    </row>
    <row r="33" spans="2:13" x14ac:dyDescent="0.2">
      <c r="B33" s="70" t="s">
        <v>36</v>
      </c>
      <c r="C33" s="73">
        <v>5216</v>
      </c>
      <c r="D33" s="73">
        <v>2768</v>
      </c>
      <c r="E33" s="73">
        <v>2454</v>
      </c>
      <c r="F33" s="8" t="s">
        <v>37</v>
      </c>
      <c r="L33" s="35"/>
    </row>
    <row r="34" spans="2:13" x14ac:dyDescent="0.2">
      <c r="B34" s="70" t="s">
        <v>38</v>
      </c>
      <c r="C34" s="73">
        <v>1551</v>
      </c>
      <c r="D34" s="73">
        <v>898</v>
      </c>
      <c r="E34" s="73">
        <v>659</v>
      </c>
      <c r="F34" s="8" t="s">
        <v>39</v>
      </c>
      <c r="L34" s="35"/>
    </row>
    <row r="35" spans="2:13" x14ac:dyDescent="0.2">
      <c r="B35" s="70" t="s">
        <v>628</v>
      </c>
      <c r="C35" s="73">
        <v>12146</v>
      </c>
      <c r="D35" s="73">
        <v>5680</v>
      </c>
      <c r="E35" s="73">
        <v>6479</v>
      </c>
      <c r="F35" s="8" t="s">
        <v>40</v>
      </c>
      <c r="L35" s="35"/>
    </row>
    <row r="36" spans="2:13" x14ac:dyDescent="0.2">
      <c r="B36" s="70" t="s">
        <v>15</v>
      </c>
      <c r="C36" s="73">
        <v>3168</v>
      </c>
      <c r="D36" s="73">
        <v>2296</v>
      </c>
      <c r="E36" s="73">
        <v>883</v>
      </c>
      <c r="F36" s="8" t="s">
        <v>41</v>
      </c>
      <c r="L36" s="35"/>
      <c r="M36" s="23"/>
    </row>
    <row r="37" spans="2:13" x14ac:dyDescent="0.2">
      <c r="B37" s="70"/>
      <c r="C37" s="73"/>
      <c r="D37" s="73"/>
      <c r="E37" s="73"/>
      <c r="F37" s="8"/>
      <c r="G37" s="12">
        <f>SUM(C29:C36)</f>
        <v>285404</v>
      </c>
      <c r="H37" s="12">
        <f>SUM(L29:L36)</f>
        <v>0</v>
      </c>
      <c r="I37" s="12">
        <f>SUM(D29:D36)</f>
        <v>182460</v>
      </c>
      <c r="L37" s="35"/>
    </row>
    <row r="38" spans="2:13" x14ac:dyDescent="0.2">
      <c r="B38" s="70" t="s">
        <v>42</v>
      </c>
      <c r="C38" s="73">
        <f>SUM(C39:C47)</f>
        <v>285402</v>
      </c>
      <c r="D38" s="73">
        <f t="shared" ref="D38:E38" si="2">SUM(D39:D47)</f>
        <v>182462</v>
      </c>
      <c r="E38" s="73">
        <f t="shared" si="2"/>
        <v>103350</v>
      </c>
      <c r="F38" s="8"/>
      <c r="G38" s="9">
        <f>G37-C$5</f>
        <v>1.4268905650824308</v>
      </c>
      <c r="H38" s="9">
        <f>H37-D$5</f>
        <v>-182460.28302928768</v>
      </c>
      <c r="I38" s="9">
        <f>I37-E$5</f>
        <v>79109.65601218892</v>
      </c>
      <c r="L38" s="35"/>
    </row>
    <row r="39" spans="2:13" x14ac:dyDescent="0.2">
      <c r="B39" s="70" t="s">
        <v>43</v>
      </c>
      <c r="C39" s="73">
        <v>3709</v>
      </c>
      <c r="D39" s="73">
        <v>13</v>
      </c>
      <c r="E39" s="73">
        <v>3700</v>
      </c>
      <c r="F39" s="8" t="s">
        <v>44</v>
      </c>
      <c r="G39" s="16"/>
      <c r="L39" s="35"/>
    </row>
    <row r="40" spans="2:13" x14ac:dyDescent="0.2">
      <c r="B40" s="70" t="s">
        <v>45</v>
      </c>
      <c r="C40" s="73">
        <v>18474</v>
      </c>
      <c r="D40" s="73">
        <v>59</v>
      </c>
      <c r="E40" s="73">
        <v>18435</v>
      </c>
      <c r="F40" s="8" t="s">
        <v>46</v>
      </c>
      <c r="G40" s="16"/>
      <c r="L40" s="35"/>
    </row>
    <row r="41" spans="2:13" x14ac:dyDescent="0.2">
      <c r="B41" s="70" t="s">
        <v>47</v>
      </c>
      <c r="C41" s="73">
        <v>24205</v>
      </c>
      <c r="D41" s="73">
        <v>125</v>
      </c>
      <c r="E41" s="73">
        <v>24107</v>
      </c>
      <c r="F41" s="8" t="s">
        <v>48</v>
      </c>
      <c r="G41" s="16"/>
      <c r="L41" s="35"/>
    </row>
    <row r="42" spans="2:13" x14ac:dyDescent="0.2">
      <c r="B42" s="70" t="s">
        <v>49</v>
      </c>
      <c r="C42" s="73">
        <v>14261</v>
      </c>
      <c r="D42" s="73">
        <v>121</v>
      </c>
      <c r="E42" s="73">
        <v>14156</v>
      </c>
      <c r="F42" s="8" t="s">
        <v>50</v>
      </c>
      <c r="G42" s="16"/>
      <c r="L42" s="35"/>
    </row>
    <row r="43" spans="2:13" x14ac:dyDescent="0.2">
      <c r="B43" s="70" t="s">
        <v>51</v>
      </c>
      <c r="C43" s="73">
        <v>37149</v>
      </c>
      <c r="D43" s="73">
        <v>20373</v>
      </c>
      <c r="E43" s="73">
        <v>16819</v>
      </c>
      <c r="F43" s="8" t="s">
        <v>52</v>
      </c>
      <c r="G43" s="16"/>
      <c r="L43" s="35"/>
    </row>
    <row r="44" spans="2:13" x14ac:dyDescent="0.2">
      <c r="B44" s="70" t="s">
        <v>53</v>
      </c>
      <c r="C44" s="73">
        <v>90980</v>
      </c>
      <c r="D44" s="73">
        <v>69169</v>
      </c>
      <c r="E44" s="73">
        <v>21937</v>
      </c>
      <c r="F44" s="8" t="s">
        <v>54</v>
      </c>
      <c r="L44" s="35"/>
    </row>
    <row r="45" spans="2:13" x14ac:dyDescent="0.2">
      <c r="B45" s="70" t="s">
        <v>55</v>
      </c>
      <c r="C45" s="73">
        <v>75037</v>
      </c>
      <c r="D45" s="73">
        <v>71950</v>
      </c>
      <c r="E45" s="73">
        <v>3214</v>
      </c>
      <c r="F45" s="8" t="s">
        <v>56</v>
      </c>
      <c r="L45" s="35"/>
    </row>
    <row r="46" spans="2:13" x14ac:dyDescent="0.2">
      <c r="B46" s="70" t="s">
        <v>57</v>
      </c>
      <c r="C46" s="73">
        <v>20372</v>
      </c>
      <c r="D46" s="73">
        <v>19865</v>
      </c>
      <c r="E46" s="73">
        <v>551</v>
      </c>
      <c r="F46" s="8" t="s">
        <v>58</v>
      </c>
      <c r="L46" s="35"/>
    </row>
    <row r="47" spans="2:13" x14ac:dyDescent="0.2">
      <c r="B47" s="70" t="s">
        <v>15</v>
      </c>
      <c r="C47" s="73">
        <v>1215</v>
      </c>
      <c r="D47" s="73">
        <v>787</v>
      </c>
      <c r="E47" s="73">
        <v>431</v>
      </c>
      <c r="F47" s="8" t="s">
        <v>59</v>
      </c>
      <c r="L47" s="35"/>
      <c r="M47" s="23"/>
    </row>
    <row r="48" spans="2:13" x14ac:dyDescent="0.2">
      <c r="B48" s="70"/>
      <c r="C48" s="73"/>
      <c r="D48" s="73"/>
      <c r="E48" s="73"/>
      <c r="F48" s="8"/>
      <c r="G48" s="12">
        <f>SUM(C39:C47)</f>
        <v>285402</v>
      </c>
      <c r="H48" s="12">
        <f>SUM(L39:L47)</f>
        <v>0</v>
      </c>
      <c r="I48" s="12">
        <f>SUM(D39:D47)</f>
        <v>182462</v>
      </c>
      <c r="L48" s="35"/>
    </row>
    <row r="49" spans="2:13" x14ac:dyDescent="0.2">
      <c r="B49" s="70" t="s">
        <v>60</v>
      </c>
      <c r="C49" s="73">
        <f>SUM(C50:C55)</f>
        <v>285402</v>
      </c>
      <c r="D49" s="73">
        <f t="shared" ref="D49:E49" si="3">SUM(D50:D55)</f>
        <v>182462</v>
      </c>
      <c r="E49" s="73">
        <f t="shared" si="3"/>
        <v>103350</v>
      </c>
      <c r="F49" s="8"/>
      <c r="G49" s="9">
        <f>G48-C$5</f>
        <v>-0.57310943491756916</v>
      </c>
      <c r="H49" s="9">
        <f>H48-D$5</f>
        <v>-182460.28302928768</v>
      </c>
      <c r="I49" s="9">
        <f>I48-E$5</f>
        <v>79111.65601218892</v>
      </c>
      <c r="L49" s="35"/>
    </row>
    <row r="50" spans="2:13" x14ac:dyDescent="0.2">
      <c r="B50" s="70" t="s">
        <v>61</v>
      </c>
      <c r="C50" s="73">
        <v>168773</v>
      </c>
      <c r="D50" s="73">
        <v>169054</v>
      </c>
      <c r="E50" s="73">
        <v>0</v>
      </c>
      <c r="F50" s="8" t="s">
        <v>62</v>
      </c>
      <c r="G50" s="9"/>
      <c r="L50" s="35"/>
    </row>
    <row r="51" spans="2:13" x14ac:dyDescent="0.2">
      <c r="B51" s="70" t="s">
        <v>63</v>
      </c>
      <c r="C51" s="73">
        <v>32656</v>
      </c>
      <c r="D51" s="73">
        <v>10086</v>
      </c>
      <c r="E51" s="73">
        <v>22601</v>
      </c>
      <c r="F51" s="8" t="s">
        <v>64</v>
      </c>
      <c r="L51" s="35"/>
    </row>
    <row r="52" spans="2:13" x14ac:dyDescent="0.2">
      <c r="B52" s="70" t="s">
        <v>65</v>
      </c>
      <c r="C52" s="73">
        <v>31688</v>
      </c>
      <c r="D52" s="73">
        <v>2300</v>
      </c>
      <c r="E52" s="73">
        <v>29425</v>
      </c>
      <c r="F52" s="8" t="s">
        <v>66</v>
      </c>
      <c r="L52" s="35"/>
    </row>
    <row r="53" spans="2:13" x14ac:dyDescent="0.2">
      <c r="B53" s="70" t="s">
        <v>67</v>
      </c>
      <c r="C53" s="73">
        <v>25116</v>
      </c>
      <c r="D53" s="73">
        <v>773</v>
      </c>
      <c r="E53" s="73">
        <v>24371</v>
      </c>
      <c r="F53" s="8" t="s">
        <v>68</v>
      </c>
      <c r="L53" s="35"/>
    </row>
    <row r="54" spans="2:13" x14ac:dyDescent="0.2">
      <c r="B54" s="70" t="s">
        <v>69</v>
      </c>
      <c r="C54" s="73">
        <v>27124</v>
      </c>
      <c r="D54" s="73">
        <v>230</v>
      </c>
      <c r="E54" s="73">
        <v>26926</v>
      </c>
      <c r="F54" s="8" t="s">
        <v>70</v>
      </c>
      <c r="L54" s="35"/>
    </row>
    <row r="55" spans="2:13" x14ac:dyDescent="0.2">
      <c r="B55" s="70" t="s">
        <v>15</v>
      </c>
      <c r="C55" s="73">
        <v>45</v>
      </c>
      <c r="D55" s="73">
        <v>19</v>
      </c>
      <c r="E55" s="73">
        <v>27</v>
      </c>
      <c r="F55" s="8" t="s">
        <v>71</v>
      </c>
      <c r="L55" s="35"/>
      <c r="M55" s="23"/>
    </row>
    <row r="56" spans="2:13" x14ac:dyDescent="0.2">
      <c r="B56" s="70"/>
      <c r="C56" s="73"/>
      <c r="D56" s="73"/>
      <c r="E56" s="73"/>
      <c r="F56" s="8"/>
      <c r="G56" s="12">
        <f>SUM(C50:C55)</f>
        <v>285402</v>
      </c>
      <c r="H56" s="12">
        <f>SUM(L50:L55)</f>
        <v>0</v>
      </c>
      <c r="I56" s="12">
        <f>SUM(D50:D55)</f>
        <v>182462</v>
      </c>
      <c r="L56" s="35"/>
    </row>
    <row r="57" spans="2:13" x14ac:dyDescent="0.2">
      <c r="B57" s="70" t="s">
        <v>74</v>
      </c>
      <c r="C57" s="73">
        <f>SUM(C58:C60)</f>
        <v>223721</v>
      </c>
      <c r="D57" s="73">
        <f t="shared" ref="D57:E57" si="4">SUM(D58:D60)</f>
        <v>181520</v>
      </c>
      <c r="E57" s="73">
        <f t="shared" si="4"/>
        <v>42543</v>
      </c>
      <c r="F57" s="8"/>
      <c r="G57" s="9" t="e">
        <f>#REF!-G14</f>
        <v>#REF!</v>
      </c>
      <c r="H57" s="9" t="e">
        <f>#REF!-H14</f>
        <v>#REF!</v>
      </c>
      <c r="I57" s="9" t="e">
        <f>#REF!-I14</f>
        <v>#REF!</v>
      </c>
      <c r="L57" s="35"/>
    </row>
    <row r="58" spans="2:13" x14ac:dyDescent="0.2">
      <c r="B58" s="70" t="s">
        <v>72</v>
      </c>
      <c r="C58" s="73">
        <v>180123</v>
      </c>
      <c r="D58" s="73">
        <v>152744</v>
      </c>
      <c r="E58" s="73">
        <v>27600</v>
      </c>
      <c r="F58" s="8" t="s">
        <v>75</v>
      </c>
      <c r="L58" s="35"/>
    </row>
    <row r="59" spans="2:13" x14ac:dyDescent="0.2">
      <c r="B59" s="70" t="s">
        <v>73</v>
      </c>
      <c r="C59" s="73">
        <v>37620</v>
      </c>
      <c r="D59" s="73">
        <v>23580</v>
      </c>
      <c r="E59" s="73">
        <v>14151</v>
      </c>
      <c r="F59" s="8" t="s">
        <v>76</v>
      </c>
      <c r="L59" s="35"/>
    </row>
    <row r="60" spans="2:13" ht="13.5" thickBot="1" x14ac:dyDescent="0.25">
      <c r="B60" s="72" t="s">
        <v>15</v>
      </c>
      <c r="C60" s="73">
        <v>5978</v>
      </c>
      <c r="D60" s="73">
        <v>5196</v>
      </c>
      <c r="E60" s="73">
        <v>792</v>
      </c>
      <c r="F60" s="8" t="s">
        <v>77</v>
      </c>
      <c r="L60" s="35"/>
    </row>
    <row r="61" spans="2:13" ht="138.75" customHeight="1" x14ac:dyDescent="0.2">
      <c r="B61" s="169" t="s">
        <v>644</v>
      </c>
      <c r="C61" s="159"/>
      <c r="D61" s="159"/>
      <c r="E61" s="159"/>
      <c r="G61" s="12">
        <f>SUM(C58:C60)</f>
        <v>223721</v>
      </c>
      <c r="H61" s="12">
        <f>SUM(L58:L60)</f>
        <v>0</v>
      </c>
      <c r="I61" s="12">
        <f>SUM(D58:D60)</f>
        <v>181520</v>
      </c>
    </row>
    <row r="62" spans="2:13" x14ac:dyDescent="0.2">
      <c r="B62" s="34"/>
      <c r="C62" s="35"/>
      <c r="D62" s="35"/>
      <c r="E62" s="34"/>
      <c r="G62" s="9">
        <f>G61-G14</f>
        <v>0</v>
      </c>
      <c r="H62" s="9">
        <f>H61-H14</f>
        <v>0</v>
      </c>
      <c r="I62" s="9">
        <f>I61-I14</f>
        <v>180766</v>
      </c>
    </row>
    <row r="63" spans="2:13" s="1" customFormat="1" x14ac:dyDescent="0.2">
      <c r="B63" s="34"/>
      <c r="C63" s="35"/>
      <c r="D63" s="35"/>
      <c r="E63" s="34"/>
    </row>
    <row r="64" spans="2:13" s="20" customFormat="1" ht="15" x14ac:dyDescent="0.2">
      <c r="B64" s="168"/>
      <c r="C64" s="168"/>
      <c r="D64" s="168"/>
      <c r="E64" s="168"/>
    </row>
    <row r="65" spans="2:10" s="20" customFormat="1" x14ac:dyDescent="0.2">
      <c r="B65" s="47"/>
      <c r="C65" s="134"/>
      <c r="D65" s="134"/>
      <c r="E65" s="134"/>
    </row>
    <row r="66" spans="2:10" s="20" customFormat="1" x14ac:dyDescent="0.2">
      <c r="B66" s="48"/>
      <c r="C66" s="49"/>
      <c r="D66" s="49"/>
      <c r="E66" s="48"/>
    </row>
    <row r="67" spans="2:10" s="20" customFormat="1" x14ac:dyDescent="0.2">
      <c r="B67" s="48"/>
      <c r="C67" s="49"/>
      <c r="D67" s="49"/>
      <c r="E67" s="49"/>
    </row>
    <row r="68" spans="2:10" s="20" customFormat="1" x14ac:dyDescent="0.2">
      <c r="B68" s="48"/>
      <c r="C68" s="49"/>
      <c r="D68" s="49"/>
      <c r="E68" s="48"/>
    </row>
    <row r="69" spans="2:10" s="20" customFormat="1" x14ac:dyDescent="0.2">
      <c r="B69" s="48"/>
      <c r="C69" s="49"/>
      <c r="D69" s="49"/>
      <c r="E69" s="48"/>
      <c r="H69" s="18"/>
      <c r="I69" s="18"/>
      <c r="J69" s="18"/>
    </row>
    <row r="70" spans="2:10" s="20" customFormat="1" x14ac:dyDescent="0.2">
      <c r="B70" s="48"/>
      <c r="C70" s="50"/>
      <c r="D70" s="50"/>
      <c r="E70" s="51"/>
      <c r="F70" s="51"/>
      <c r="G70" s="51"/>
      <c r="H70" s="51"/>
      <c r="I70" s="51"/>
      <c r="J70" s="51"/>
    </row>
    <row r="71" spans="2:10" s="20" customFormat="1" x14ac:dyDescent="0.2">
      <c r="B71" s="48"/>
      <c r="C71" s="50"/>
      <c r="D71" s="50"/>
      <c r="E71" s="51"/>
      <c r="G71" s="19"/>
      <c r="H71" s="19"/>
      <c r="I71" s="19"/>
    </row>
    <row r="72" spans="2:10" s="20" customFormat="1" x14ac:dyDescent="0.2">
      <c r="B72" s="48"/>
      <c r="C72" s="49"/>
      <c r="D72" s="49"/>
      <c r="E72" s="48"/>
      <c r="H72" s="18"/>
      <c r="I72" s="18"/>
      <c r="J72" s="18"/>
    </row>
    <row r="73" spans="2:10" s="20" customFormat="1" x14ac:dyDescent="0.2">
      <c r="B73" s="48"/>
      <c r="C73" s="49"/>
      <c r="D73" s="49"/>
      <c r="E73" s="48"/>
    </row>
    <row r="74" spans="2:10" s="20" customFormat="1" x14ac:dyDescent="0.2">
      <c r="B74" s="48"/>
      <c r="C74" s="50"/>
      <c r="D74" s="50"/>
      <c r="E74" s="48"/>
      <c r="G74" s="19"/>
      <c r="H74" s="19"/>
      <c r="I74" s="19"/>
    </row>
    <row r="75" spans="2:10" s="20" customFormat="1" x14ac:dyDescent="0.2">
      <c r="B75" s="48"/>
      <c r="C75" s="50"/>
      <c r="D75" s="50"/>
      <c r="E75" s="48"/>
    </row>
    <row r="76" spans="2:10" s="20" customFormat="1" x14ac:dyDescent="0.2">
      <c r="B76" s="48"/>
      <c r="C76" s="49"/>
      <c r="D76" s="49"/>
      <c r="E76" s="48"/>
    </row>
    <row r="77" spans="2:10" s="20" customFormat="1" x14ac:dyDescent="0.2">
      <c r="B77" s="48"/>
      <c r="C77" s="49"/>
      <c r="D77" s="49"/>
      <c r="E77" s="48"/>
      <c r="G77" s="19"/>
      <c r="H77" s="19"/>
      <c r="I77" s="19"/>
    </row>
    <row r="78" spans="2:10" s="20" customFormat="1" x14ac:dyDescent="0.2">
      <c r="B78" s="48"/>
      <c r="C78" s="50"/>
      <c r="D78" s="50"/>
      <c r="E78" s="50"/>
    </row>
    <row r="79" spans="2:10" s="20" customFormat="1" x14ac:dyDescent="0.2">
      <c r="B79" s="48"/>
      <c r="C79" s="50"/>
      <c r="D79" s="50"/>
      <c r="E79" s="50"/>
    </row>
    <row r="80" spans="2:10" s="20" customFormat="1" x14ac:dyDescent="0.2">
      <c r="B80" s="48"/>
      <c r="C80" s="49"/>
      <c r="D80" s="49"/>
      <c r="E80" s="48"/>
    </row>
    <row r="81" spans="2:13" s="20" customFormat="1" x14ac:dyDescent="0.2">
      <c r="B81" s="48"/>
      <c r="C81" s="49"/>
      <c r="D81" s="49"/>
      <c r="E81" s="48"/>
    </row>
    <row r="82" spans="2:13" s="20" customFormat="1" x14ac:dyDescent="0.2">
      <c r="B82" s="48"/>
      <c r="C82" s="50"/>
      <c r="D82" s="50"/>
      <c r="E82" s="51"/>
    </row>
    <row r="83" spans="2:13" s="20" customFormat="1" x14ac:dyDescent="0.2">
      <c r="B83" s="48"/>
      <c r="C83" s="50"/>
      <c r="D83" s="50"/>
      <c r="E83" s="51"/>
      <c r="H83" s="18"/>
      <c r="I83" s="18"/>
      <c r="J83" s="18"/>
    </row>
    <row r="84" spans="2:13" s="20" customFormat="1" x14ac:dyDescent="0.2">
      <c r="B84" s="48"/>
      <c r="C84" s="50"/>
      <c r="D84" s="50"/>
      <c r="E84" s="51"/>
    </row>
    <row r="85" spans="2:13" s="20" customFormat="1" x14ac:dyDescent="0.2">
      <c r="B85" s="48"/>
      <c r="C85" s="50"/>
      <c r="D85" s="50"/>
      <c r="E85" s="48"/>
      <c r="G85" s="19"/>
      <c r="H85" s="19"/>
      <c r="I85" s="19"/>
    </row>
    <row r="86" spans="2:13" s="20" customFormat="1" x14ac:dyDescent="0.2">
      <c r="B86" s="48"/>
      <c r="C86" s="50"/>
      <c r="D86" s="50"/>
      <c r="E86" s="48"/>
      <c r="F86" s="24"/>
    </row>
    <row r="87" spans="2:13" s="20" customFormat="1" x14ac:dyDescent="0.2">
      <c r="B87" s="48"/>
      <c r="C87" s="50"/>
      <c r="D87" s="50"/>
      <c r="E87" s="48"/>
      <c r="F87" s="24"/>
      <c r="G87" s="18"/>
    </row>
    <row r="88" spans="2:13" s="20" customFormat="1" x14ac:dyDescent="0.2">
      <c r="B88" s="48"/>
      <c r="C88" s="50"/>
      <c r="D88" s="50"/>
      <c r="E88" s="51"/>
      <c r="G88" s="18"/>
    </row>
    <row r="89" spans="2:13" s="20" customFormat="1" x14ac:dyDescent="0.2">
      <c r="B89" s="48"/>
      <c r="C89" s="49"/>
      <c r="D89" s="49"/>
      <c r="E89" s="48"/>
      <c r="I89" s="18"/>
      <c r="J89" s="18"/>
    </row>
    <row r="90" spans="2:13" s="20" customFormat="1" x14ac:dyDescent="0.2">
      <c r="B90" s="48"/>
      <c r="C90" s="49"/>
      <c r="D90" s="49"/>
      <c r="E90" s="48"/>
      <c r="I90" s="18"/>
      <c r="J90" s="18"/>
    </row>
    <row r="91" spans="2:13" s="20" customFormat="1" x14ac:dyDescent="0.2">
      <c r="B91" s="48"/>
      <c r="C91" s="50"/>
      <c r="D91" s="50"/>
      <c r="E91" s="48"/>
      <c r="I91" s="18"/>
      <c r="J91" s="18"/>
    </row>
    <row r="92" spans="2:13" s="20" customFormat="1" x14ac:dyDescent="0.2">
      <c r="B92" s="48"/>
      <c r="C92" s="50"/>
      <c r="D92" s="50"/>
      <c r="E92" s="48"/>
      <c r="I92" s="18"/>
      <c r="J92" s="18"/>
      <c r="K92" s="18"/>
      <c r="L92" s="18"/>
      <c r="M92" s="18"/>
    </row>
    <row r="93" spans="2:13" s="20" customFormat="1" x14ac:dyDescent="0.2">
      <c r="B93" s="48"/>
      <c r="C93" s="50"/>
      <c r="D93" s="50"/>
      <c r="E93" s="48"/>
    </row>
    <row r="94" spans="2:13" s="20" customFormat="1" x14ac:dyDescent="0.2">
      <c r="B94" s="48"/>
      <c r="C94" s="50"/>
      <c r="D94" s="50"/>
      <c r="E94" s="51"/>
      <c r="G94" s="19"/>
      <c r="H94" s="19"/>
      <c r="I94" s="19"/>
    </row>
    <row r="95" spans="2:13" s="20" customFormat="1" x14ac:dyDescent="0.2">
      <c r="B95" s="48"/>
      <c r="C95" s="50"/>
      <c r="D95" s="50"/>
      <c r="E95" s="51"/>
    </row>
    <row r="96" spans="2:13" s="20" customFormat="1" x14ac:dyDescent="0.2">
      <c r="B96" s="48"/>
      <c r="C96" s="50"/>
      <c r="D96" s="50"/>
      <c r="E96" s="51"/>
    </row>
    <row r="97" spans="2:10" s="20" customFormat="1" x14ac:dyDescent="0.2">
      <c r="B97" s="48"/>
      <c r="C97" s="50"/>
      <c r="D97" s="50"/>
      <c r="E97" s="51"/>
    </row>
    <row r="98" spans="2:10" s="20" customFormat="1" x14ac:dyDescent="0.2">
      <c r="B98" s="48"/>
      <c r="C98" s="50"/>
      <c r="D98" s="50"/>
      <c r="E98" s="51"/>
      <c r="G98" s="18"/>
      <c r="H98" s="18"/>
      <c r="I98" s="18"/>
    </row>
    <row r="99" spans="2:10" s="20" customFormat="1" x14ac:dyDescent="0.2">
      <c r="B99" s="48"/>
      <c r="C99" s="49"/>
      <c r="D99" s="49"/>
      <c r="E99" s="48"/>
    </row>
    <row r="100" spans="2:10" s="20" customFormat="1" x14ac:dyDescent="0.2">
      <c r="B100" s="48"/>
      <c r="C100" s="49"/>
      <c r="D100" s="49"/>
      <c r="E100" s="48"/>
      <c r="G100" s="19"/>
      <c r="H100" s="19"/>
      <c r="I100" s="19"/>
    </row>
    <row r="101" spans="2:10" s="20" customFormat="1" x14ac:dyDescent="0.2">
      <c r="B101" s="48"/>
      <c r="C101" s="50"/>
      <c r="D101" s="50"/>
      <c r="E101" s="51"/>
    </row>
    <row r="102" spans="2:10" s="20" customFormat="1" x14ac:dyDescent="0.2">
      <c r="B102" s="48"/>
      <c r="C102" s="50"/>
      <c r="D102" s="50"/>
      <c r="E102" s="51"/>
      <c r="H102" s="18"/>
      <c r="I102" s="18"/>
      <c r="J102" s="18"/>
    </row>
    <row r="103" spans="2:10" s="20" customFormat="1" x14ac:dyDescent="0.2">
      <c r="B103" s="48"/>
      <c r="C103" s="50"/>
      <c r="D103" s="50"/>
      <c r="E103" s="51"/>
    </row>
    <row r="104" spans="2:10" s="20" customFormat="1" x14ac:dyDescent="0.2">
      <c r="B104" s="48"/>
      <c r="C104" s="50"/>
      <c r="D104" s="50"/>
      <c r="E104" s="51"/>
      <c r="G104" s="19"/>
      <c r="H104" s="19"/>
      <c r="I104" s="19"/>
    </row>
    <row r="105" spans="2:10" s="20" customFormat="1" x14ac:dyDescent="0.2">
      <c r="B105" s="48"/>
      <c r="C105" s="50"/>
      <c r="D105" s="50"/>
      <c r="E105" s="51"/>
    </row>
    <row r="106" spans="2:10" s="20" customFormat="1" x14ac:dyDescent="0.2">
      <c r="B106" s="48"/>
      <c r="C106" s="49"/>
      <c r="D106" s="49"/>
      <c r="E106" s="48"/>
    </row>
    <row r="107" spans="2:10" s="20" customFormat="1" x14ac:dyDescent="0.2">
      <c r="B107" s="48"/>
      <c r="C107" s="49"/>
      <c r="D107" s="49"/>
      <c r="E107" s="48"/>
    </row>
    <row r="108" spans="2:10" s="20" customFormat="1" x14ac:dyDescent="0.2">
      <c r="B108" s="48"/>
      <c r="C108" s="50"/>
      <c r="D108" s="50"/>
      <c r="E108" s="51"/>
    </row>
    <row r="109" spans="2:10" s="20" customFormat="1" x14ac:dyDescent="0.2">
      <c r="B109" s="48"/>
      <c r="C109" s="50"/>
      <c r="D109" s="50"/>
      <c r="E109" s="48"/>
    </row>
    <row r="110" spans="2:10" s="20" customFormat="1" x14ac:dyDescent="0.2">
      <c r="B110" s="48"/>
      <c r="C110" s="49"/>
      <c r="D110" s="49"/>
      <c r="E110" s="48"/>
    </row>
    <row r="111" spans="2:10" s="20" customFormat="1" x14ac:dyDescent="0.2">
      <c r="B111" s="48"/>
      <c r="C111" s="49"/>
      <c r="D111" s="49"/>
      <c r="E111" s="48"/>
    </row>
    <row r="112" spans="2:10" s="20" customFormat="1" x14ac:dyDescent="0.2">
      <c r="B112" s="48"/>
      <c r="C112" s="50"/>
      <c r="D112" s="50"/>
      <c r="E112" s="51"/>
    </row>
    <row r="113" spans="2:5" s="20" customFormat="1" x14ac:dyDescent="0.2">
      <c r="B113" s="48"/>
      <c r="C113" s="50"/>
      <c r="D113" s="50"/>
      <c r="E113" s="48"/>
    </row>
    <row r="114" spans="2:5" s="20" customFormat="1" x14ac:dyDescent="0.2">
      <c r="B114" s="48"/>
      <c r="C114" s="49"/>
      <c r="D114" s="49"/>
      <c r="E114" s="48"/>
    </row>
    <row r="115" spans="2:5" s="20" customFormat="1" x14ac:dyDescent="0.2">
      <c r="B115" s="48"/>
      <c r="C115" s="49"/>
      <c r="D115" s="49"/>
      <c r="E115" s="48"/>
    </row>
    <row r="116" spans="2:5" s="20" customFormat="1" x14ac:dyDescent="0.2">
      <c r="B116" s="48"/>
      <c r="C116" s="49"/>
      <c r="D116" s="49"/>
      <c r="E116" s="48"/>
    </row>
    <row r="117" spans="2:5" s="20" customFormat="1" x14ac:dyDescent="0.2">
      <c r="B117" s="48"/>
      <c r="C117" s="49"/>
      <c r="D117" s="49"/>
      <c r="E117" s="48"/>
    </row>
    <row r="118" spans="2:5" s="20" customFormat="1" x14ac:dyDescent="0.2">
      <c r="B118" s="48"/>
      <c r="C118" s="49"/>
      <c r="D118" s="49"/>
      <c r="E118" s="48"/>
    </row>
    <row r="119" spans="2:5" s="20" customFormat="1" x14ac:dyDescent="0.2">
      <c r="B119" s="48"/>
      <c r="C119" s="49"/>
      <c r="D119" s="49"/>
      <c r="E119" s="48"/>
    </row>
    <row r="120" spans="2:5" s="20" customFormat="1" x14ac:dyDescent="0.2">
      <c r="B120" s="48"/>
      <c r="C120" s="49"/>
      <c r="D120" s="49"/>
      <c r="E120" s="48"/>
    </row>
    <row r="121" spans="2:5" s="20" customFormat="1" x14ac:dyDescent="0.2">
      <c r="B121" s="48"/>
      <c r="C121" s="49"/>
      <c r="D121" s="49"/>
      <c r="E121" s="48"/>
    </row>
    <row r="122" spans="2:5" s="20" customFormat="1" x14ac:dyDescent="0.2">
      <c r="B122" s="48"/>
      <c r="C122" s="49"/>
      <c r="D122" s="49"/>
      <c r="E122" s="48"/>
    </row>
    <row r="123" spans="2:5" s="20" customFormat="1" x14ac:dyDescent="0.2">
      <c r="B123" s="48"/>
      <c r="C123" s="49"/>
      <c r="D123" s="49"/>
      <c r="E123" s="48"/>
    </row>
    <row r="124" spans="2:5" s="20" customFormat="1" x14ac:dyDescent="0.2">
      <c r="B124" s="48"/>
      <c r="C124" s="49"/>
      <c r="D124" s="49"/>
      <c r="E124" s="48"/>
    </row>
    <row r="125" spans="2:5" s="20" customFormat="1" x14ac:dyDescent="0.2">
      <c r="B125" s="48"/>
      <c r="C125" s="49"/>
      <c r="D125" s="49"/>
      <c r="E125" s="48"/>
    </row>
    <row r="126" spans="2:5" s="20" customFormat="1" x14ac:dyDescent="0.2">
      <c r="B126" s="48"/>
      <c r="C126" s="49"/>
      <c r="D126" s="49"/>
      <c r="E126" s="48"/>
    </row>
    <row r="127" spans="2:5" s="20" customFormat="1" x14ac:dyDescent="0.2">
      <c r="B127" s="48"/>
      <c r="C127" s="49"/>
      <c r="D127" s="49"/>
      <c r="E127" s="48"/>
    </row>
    <row r="128" spans="2:5" s="20" customFormat="1" x14ac:dyDescent="0.2">
      <c r="B128" s="48"/>
      <c r="C128" s="49"/>
      <c r="D128" s="49"/>
      <c r="E128" s="48"/>
    </row>
    <row r="129" spans="2:5" s="20" customFormat="1" x14ac:dyDescent="0.2">
      <c r="B129" s="48"/>
      <c r="C129" s="49"/>
      <c r="D129" s="49"/>
      <c r="E129" s="48"/>
    </row>
    <row r="130" spans="2:5" s="20" customFormat="1" x14ac:dyDescent="0.2">
      <c r="B130" s="48"/>
      <c r="C130" s="49"/>
      <c r="D130" s="49"/>
      <c r="E130" s="48"/>
    </row>
    <row r="131" spans="2:5" s="20" customFormat="1" x14ac:dyDescent="0.2">
      <c r="B131" s="48"/>
      <c r="C131" s="49"/>
      <c r="D131" s="49"/>
      <c r="E131" s="48"/>
    </row>
    <row r="132" spans="2:5" s="20" customFormat="1" x14ac:dyDescent="0.2">
      <c r="B132" s="48"/>
      <c r="C132" s="49"/>
      <c r="D132" s="49"/>
      <c r="E132" s="48"/>
    </row>
    <row r="133" spans="2:5" s="20" customFormat="1" x14ac:dyDescent="0.2">
      <c r="B133" s="48"/>
      <c r="C133" s="49"/>
      <c r="D133" s="49"/>
      <c r="E133" s="48"/>
    </row>
    <row r="134" spans="2:5" s="20" customFormat="1" x14ac:dyDescent="0.2">
      <c r="B134" s="48"/>
      <c r="C134" s="49"/>
      <c r="D134" s="49"/>
      <c r="E134" s="48"/>
    </row>
    <row r="135" spans="2:5" s="20" customFormat="1" x14ac:dyDescent="0.2">
      <c r="B135" s="48"/>
      <c r="C135" s="49"/>
      <c r="D135" s="49"/>
      <c r="E135" s="48"/>
    </row>
    <row r="136" spans="2:5" s="20" customFormat="1" x14ac:dyDescent="0.2">
      <c r="B136" s="48"/>
      <c r="C136" s="49"/>
      <c r="D136" s="49"/>
      <c r="E136" s="48"/>
    </row>
    <row r="137" spans="2:5" s="20" customFormat="1" x14ac:dyDescent="0.2">
      <c r="B137" s="48"/>
      <c r="C137" s="49"/>
      <c r="D137" s="49"/>
      <c r="E137" s="48"/>
    </row>
    <row r="138" spans="2:5" s="20" customFormat="1" x14ac:dyDescent="0.2">
      <c r="B138" s="48"/>
      <c r="C138" s="49"/>
      <c r="D138" s="49"/>
      <c r="E138" s="48"/>
    </row>
    <row r="139" spans="2:5" s="20" customFormat="1" x14ac:dyDescent="0.2">
      <c r="B139" s="48"/>
      <c r="C139" s="49"/>
      <c r="D139" s="49"/>
      <c r="E139" s="48"/>
    </row>
    <row r="140" spans="2:5" s="20" customFormat="1" x14ac:dyDescent="0.2">
      <c r="B140" s="48"/>
      <c r="C140" s="49"/>
      <c r="D140" s="49"/>
      <c r="E140" s="48"/>
    </row>
    <row r="141" spans="2:5" s="20" customFormat="1" x14ac:dyDescent="0.2">
      <c r="B141" s="48"/>
      <c r="C141" s="49"/>
      <c r="D141" s="49"/>
      <c r="E141" s="48"/>
    </row>
    <row r="142" spans="2:5" s="20" customFormat="1" x14ac:dyDescent="0.2">
      <c r="B142" s="48"/>
      <c r="C142" s="49"/>
      <c r="D142" s="49"/>
      <c r="E142" s="48"/>
    </row>
    <row r="143" spans="2:5" s="20" customFormat="1" x14ac:dyDescent="0.2">
      <c r="B143" s="48"/>
      <c r="C143" s="49"/>
      <c r="D143" s="49"/>
      <c r="E143" s="48"/>
    </row>
    <row r="144" spans="2:5" s="20" customFormat="1" x14ac:dyDescent="0.2">
      <c r="B144" s="48"/>
      <c r="C144" s="49"/>
      <c r="D144" s="49"/>
      <c r="E144" s="48"/>
    </row>
    <row r="145" spans="2:5" s="20" customFormat="1" x14ac:dyDescent="0.2">
      <c r="B145" s="48"/>
      <c r="C145" s="49"/>
      <c r="D145" s="49"/>
      <c r="E145" s="48"/>
    </row>
    <row r="146" spans="2:5" s="20" customFormat="1" x14ac:dyDescent="0.2">
      <c r="B146" s="48"/>
      <c r="C146" s="49"/>
      <c r="D146" s="49"/>
      <c r="E146" s="48"/>
    </row>
    <row r="147" spans="2:5" s="20" customFormat="1" x14ac:dyDescent="0.2">
      <c r="B147" s="48"/>
      <c r="C147" s="49"/>
      <c r="D147" s="49"/>
      <c r="E147" s="48"/>
    </row>
    <row r="148" spans="2:5" x14ac:dyDescent="0.2">
      <c r="B148" s="34"/>
      <c r="C148" s="35"/>
      <c r="D148" s="35"/>
      <c r="E148" s="34"/>
    </row>
    <row r="149" spans="2:5" x14ac:dyDescent="0.2">
      <c r="B149" s="34"/>
      <c r="C149" s="35"/>
      <c r="D149" s="35"/>
      <c r="E149" s="34"/>
    </row>
    <row r="150" spans="2:5" x14ac:dyDescent="0.2">
      <c r="B150" s="34"/>
      <c r="C150" s="35"/>
      <c r="D150" s="35"/>
      <c r="E150" s="34"/>
    </row>
    <row r="151" spans="2:5" x14ac:dyDescent="0.2">
      <c r="B151" s="34"/>
      <c r="C151" s="35"/>
      <c r="D151" s="35"/>
      <c r="E151" s="34"/>
    </row>
    <row r="152" spans="2:5" x14ac:dyDescent="0.2">
      <c r="B152" s="34"/>
      <c r="C152" s="35"/>
      <c r="D152" s="35"/>
      <c r="E152" s="34"/>
    </row>
    <row r="153" spans="2:5" x14ac:dyDescent="0.2">
      <c r="B153" s="34"/>
      <c r="C153" s="35"/>
      <c r="D153" s="35"/>
      <c r="E153" s="34"/>
    </row>
    <row r="154" spans="2:5" x14ac:dyDescent="0.2">
      <c r="B154" s="34"/>
      <c r="C154" s="35"/>
      <c r="D154" s="35"/>
      <c r="E154" s="34"/>
    </row>
    <row r="155" spans="2:5" x14ac:dyDescent="0.2">
      <c r="B155" s="34"/>
      <c r="C155" s="35"/>
      <c r="D155" s="35"/>
      <c r="E155" s="34"/>
    </row>
    <row r="156" spans="2:5" x14ac:dyDescent="0.2">
      <c r="B156" s="34"/>
      <c r="C156" s="35"/>
      <c r="D156" s="35"/>
      <c r="E156" s="34"/>
    </row>
    <row r="157" spans="2:5" x14ac:dyDescent="0.2">
      <c r="B157" s="34"/>
      <c r="C157" s="35"/>
      <c r="D157" s="35"/>
      <c r="E157" s="34"/>
    </row>
    <row r="158" spans="2:5" x14ac:dyDescent="0.2">
      <c r="B158" s="34"/>
      <c r="C158" s="35"/>
      <c r="D158" s="35"/>
      <c r="E158" s="34"/>
    </row>
    <row r="159" spans="2:5" x14ac:dyDescent="0.2">
      <c r="B159" s="34"/>
      <c r="C159" s="35"/>
      <c r="D159" s="35"/>
      <c r="E159" s="34"/>
    </row>
    <row r="160" spans="2:5" x14ac:dyDescent="0.2">
      <c r="B160" s="34"/>
      <c r="C160" s="35"/>
      <c r="D160" s="35"/>
      <c r="E160" s="34"/>
    </row>
    <row r="161" spans="2:5" x14ac:dyDescent="0.2">
      <c r="B161" s="34"/>
      <c r="C161" s="35"/>
      <c r="D161" s="35"/>
      <c r="E161" s="34"/>
    </row>
    <row r="162" spans="2:5" x14ac:dyDescent="0.2">
      <c r="B162" s="34"/>
      <c r="C162" s="35"/>
      <c r="D162" s="35"/>
      <c r="E162" s="34"/>
    </row>
    <row r="163" spans="2:5" x14ac:dyDescent="0.2">
      <c r="B163" s="34"/>
      <c r="C163" s="35"/>
      <c r="D163" s="35"/>
      <c r="E163" s="34"/>
    </row>
    <row r="164" spans="2:5" x14ac:dyDescent="0.2">
      <c r="B164" s="34"/>
      <c r="C164" s="35"/>
      <c r="D164" s="35"/>
      <c r="E164" s="34"/>
    </row>
    <row r="165" spans="2:5" x14ac:dyDescent="0.2">
      <c r="B165" s="34"/>
      <c r="C165" s="35"/>
      <c r="D165" s="35"/>
      <c r="E165" s="34"/>
    </row>
    <row r="166" spans="2:5" x14ac:dyDescent="0.2">
      <c r="B166" s="34"/>
      <c r="C166" s="35"/>
      <c r="D166" s="35"/>
      <c r="E166" s="34"/>
    </row>
    <row r="167" spans="2:5" x14ac:dyDescent="0.2">
      <c r="B167" s="34"/>
      <c r="C167" s="35"/>
      <c r="D167" s="35"/>
      <c r="E167" s="34"/>
    </row>
    <row r="168" spans="2:5" x14ac:dyDescent="0.2">
      <c r="B168" s="34"/>
      <c r="C168" s="35"/>
      <c r="D168" s="35"/>
      <c r="E168" s="34"/>
    </row>
    <row r="169" spans="2:5" x14ac:dyDescent="0.2">
      <c r="B169" s="34"/>
      <c r="C169" s="35"/>
      <c r="D169" s="35"/>
      <c r="E169" s="34"/>
    </row>
    <row r="170" spans="2:5" x14ac:dyDescent="0.2">
      <c r="B170" s="34"/>
      <c r="C170" s="35"/>
      <c r="D170" s="35"/>
      <c r="E170" s="34"/>
    </row>
    <row r="171" spans="2:5" x14ac:dyDescent="0.2">
      <c r="B171" s="34"/>
      <c r="C171" s="35"/>
      <c r="D171" s="35"/>
      <c r="E171" s="34"/>
    </row>
    <row r="172" spans="2:5" x14ac:dyDescent="0.2">
      <c r="B172" s="34"/>
      <c r="C172" s="35"/>
      <c r="D172" s="35"/>
      <c r="E172" s="34"/>
    </row>
    <row r="173" spans="2:5" x14ac:dyDescent="0.2">
      <c r="B173" s="34"/>
      <c r="C173" s="35"/>
      <c r="D173" s="35"/>
      <c r="E173" s="34"/>
    </row>
    <row r="174" spans="2:5" x14ac:dyDescent="0.2">
      <c r="B174" s="34"/>
      <c r="C174" s="35"/>
      <c r="D174" s="35"/>
      <c r="E174" s="34"/>
    </row>
    <row r="175" spans="2:5" x14ac:dyDescent="0.2">
      <c r="B175" s="34"/>
      <c r="C175" s="35"/>
      <c r="D175" s="35"/>
      <c r="E175" s="34"/>
    </row>
    <row r="176" spans="2:5" x14ac:dyDescent="0.2">
      <c r="B176" s="34"/>
      <c r="C176" s="35"/>
      <c r="D176" s="35"/>
      <c r="E176" s="34"/>
    </row>
    <row r="177" spans="2:5" x14ac:dyDescent="0.2">
      <c r="B177" s="34"/>
      <c r="C177" s="35"/>
      <c r="D177" s="35"/>
      <c r="E177" s="34"/>
    </row>
    <row r="178" spans="2:5" x14ac:dyDescent="0.2">
      <c r="B178" s="34"/>
      <c r="C178" s="35"/>
      <c r="D178" s="35"/>
      <c r="E178" s="34"/>
    </row>
    <row r="179" spans="2:5" x14ac:dyDescent="0.2">
      <c r="B179" s="34"/>
      <c r="C179" s="35"/>
      <c r="D179" s="35"/>
      <c r="E179" s="34"/>
    </row>
    <row r="180" spans="2:5" x14ac:dyDescent="0.2">
      <c r="B180" s="34"/>
      <c r="C180" s="35"/>
      <c r="D180" s="35"/>
      <c r="E180" s="34"/>
    </row>
    <row r="181" spans="2:5" x14ac:dyDescent="0.2">
      <c r="B181" s="34"/>
      <c r="C181" s="35"/>
      <c r="D181" s="35"/>
      <c r="E181" s="34"/>
    </row>
    <row r="182" spans="2:5" x14ac:dyDescent="0.2">
      <c r="B182" s="34"/>
      <c r="C182" s="35"/>
      <c r="D182" s="35"/>
      <c r="E182" s="34"/>
    </row>
    <row r="183" spans="2:5" x14ac:dyDescent="0.2">
      <c r="B183" s="34"/>
      <c r="C183" s="35"/>
      <c r="D183" s="35"/>
      <c r="E183" s="34"/>
    </row>
    <row r="184" spans="2:5" x14ac:dyDescent="0.2">
      <c r="B184" s="34"/>
      <c r="C184" s="35"/>
      <c r="D184" s="35"/>
      <c r="E184" s="34"/>
    </row>
    <row r="185" spans="2:5" x14ac:dyDescent="0.2">
      <c r="B185" s="34"/>
      <c r="C185" s="35"/>
      <c r="D185" s="35"/>
      <c r="E185" s="34"/>
    </row>
    <row r="186" spans="2:5" x14ac:dyDescent="0.2">
      <c r="B186" s="34"/>
      <c r="C186" s="35"/>
      <c r="D186" s="35"/>
      <c r="E186" s="34"/>
    </row>
    <row r="187" spans="2:5" x14ac:dyDescent="0.2">
      <c r="B187" s="34"/>
      <c r="C187" s="35"/>
      <c r="D187" s="35"/>
      <c r="E187" s="34"/>
    </row>
    <row r="188" spans="2:5" x14ac:dyDescent="0.2">
      <c r="B188" s="34"/>
      <c r="C188" s="35"/>
      <c r="D188" s="35"/>
      <c r="E188" s="34"/>
    </row>
    <row r="189" spans="2:5" x14ac:dyDescent="0.2">
      <c r="B189" s="34"/>
      <c r="C189" s="35"/>
      <c r="D189" s="35"/>
      <c r="E189" s="34"/>
    </row>
    <row r="190" spans="2:5" x14ac:dyDescent="0.2">
      <c r="B190" s="34"/>
      <c r="C190" s="35"/>
      <c r="D190" s="35"/>
      <c r="E190" s="34"/>
    </row>
    <row r="191" spans="2:5" x14ac:dyDescent="0.2">
      <c r="B191" s="34"/>
      <c r="C191" s="35"/>
      <c r="D191" s="35"/>
      <c r="E191" s="34"/>
    </row>
    <row r="192" spans="2:5" x14ac:dyDescent="0.2">
      <c r="B192" s="34"/>
      <c r="C192" s="35"/>
      <c r="D192" s="35"/>
      <c r="E192" s="34"/>
    </row>
    <row r="193" spans="2:5" x14ac:dyDescent="0.2">
      <c r="B193" s="34"/>
      <c r="C193" s="35"/>
      <c r="D193" s="35"/>
      <c r="E193" s="34"/>
    </row>
    <row r="194" spans="2:5" x14ac:dyDescent="0.2">
      <c r="B194" s="34"/>
      <c r="C194" s="35"/>
      <c r="D194" s="35"/>
      <c r="E194" s="34"/>
    </row>
    <row r="195" spans="2:5" x14ac:dyDescent="0.2">
      <c r="B195" s="34"/>
      <c r="C195" s="35"/>
      <c r="D195" s="35"/>
      <c r="E195" s="34"/>
    </row>
    <row r="196" spans="2:5" x14ac:dyDescent="0.2">
      <c r="B196" s="34"/>
      <c r="C196" s="35"/>
      <c r="D196" s="35"/>
      <c r="E196" s="34"/>
    </row>
    <row r="197" spans="2:5" x14ac:dyDescent="0.2">
      <c r="B197" s="34"/>
      <c r="C197" s="35"/>
      <c r="D197" s="35"/>
      <c r="E197" s="34"/>
    </row>
    <row r="198" spans="2:5" x14ac:dyDescent="0.2">
      <c r="B198" s="34"/>
      <c r="C198" s="35"/>
      <c r="D198" s="35"/>
      <c r="E198" s="34"/>
    </row>
    <row r="199" spans="2:5" x14ac:dyDescent="0.2">
      <c r="B199" s="34"/>
      <c r="C199" s="35"/>
      <c r="D199" s="35"/>
      <c r="E199" s="34"/>
    </row>
    <row r="200" spans="2:5" x14ac:dyDescent="0.2">
      <c r="B200" s="34"/>
      <c r="C200" s="35"/>
      <c r="D200" s="35"/>
      <c r="E200" s="34"/>
    </row>
    <row r="201" spans="2:5" x14ac:dyDescent="0.2">
      <c r="B201" s="34"/>
      <c r="C201" s="35"/>
      <c r="D201" s="35"/>
      <c r="E201" s="34"/>
    </row>
    <row r="202" spans="2:5" x14ac:dyDescent="0.2">
      <c r="B202" s="34"/>
      <c r="C202" s="35"/>
      <c r="D202" s="35"/>
      <c r="E202" s="34"/>
    </row>
    <row r="203" spans="2:5" x14ac:dyDescent="0.2">
      <c r="B203" s="34"/>
      <c r="C203" s="35"/>
      <c r="D203" s="35"/>
      <c r="E203" s="34"/>
    </row>
    <row r="204" spans="2:5" x14ac:dyDescent="0.2">
      <c r="B204" s="34"/>
      <c r="C204" s="35"/>
      <c r="D204" s="35"/>
      <c r="E204" s="34"/>
    </row>
    <row r="205" spans="2:5" x14ac:dyDescent="0.2">
      <c r="B205" s="34"/>
      <c r="C205" s="35"/>
      <c r="D205" s="35"/>
      <c r="E205" s="34"/>
    </row>
    <row r="206" spans="2:5" x14ac:dyDescent="0.2">
      <c r="B206" s="34"/>
      <c r="C206" s="35"/>
      <c r="D206" s="35"/>
      <c r="E206" s="34"/>
    </row>
    <row r="207" spans="2:5" x14ac:dyDescent="0.2">
      <c r="B207" s="34"/>
      <c r="C207" s="35"/>
      <c r="D207" s="35"/>
      <c r="E207" s="34"/>
    </row>
    <row r="208" spans="2:5" x14ac:dyDescent="0.2">
      <c r="B208" s="34"/>
      <c r="C208" s="35"/>
      <c r="D208" s="35"/>
      <c r="E208" s="34"/>
    </row>
    <row r="209" spans="2:5" x14ac:dyDescent="0.2">
      <c r="B209" s="34"/>
      <c r="C209" s="35"/>
      <c r="D209" s="35"/>
      <c r="E209" s="34"/>
    </row>
    <row r="210" spans="2:5" x14ac:dyDescent="0.2">
      <c r="B210" s="34"/>
      <c r="C210" s="35"/>
      <c r="D210" s="35"/>
      <c r="E210" s="34"/>
    </row>
    <row r="211" spans="2:5" x14ac:dyDescent="0.2">
      <c r="B211" s="34"/>
      <c r="C211" s="35"/>
      <c r="D211" s="35"/>
      <c r="E211" s="34"/>
    </row>
    <row r="212" spans="2:5" x14ac:dyDescent="0.2">
      <c r="B212" s="34"/>
      <c r="C212" s="35"/>
      <c r="D212" s="35"/>
      <c r="E212" s="34"/>
    </row>
    <row r="213" spans="2:5" x14ac:dyDescent="0.2">
      <c r="B213" s="34"/>
      <c r="C213" s="35"/>
      <c r="D213" s="35"/>
      <c r="E213" s="34"/>
    </row>
    <row r="214" spans="2:5" x14ac:dyDescent="0.2">
      <c r="B214" s="34"/>
      <c r="C214" s="35"/>
      <c r="D214" s="35"/>
      <c r="E214" s="34"/>
    </row>
    <row r="215" spans="2:5" x14ac:dyDescent="0.2">
      <c r="B215" s="34"/>
      <c r="C215" s="35"/>
      <c r="D215" s="35"/>
      <c r="E215" s="34"/>
    </row>
    <row r="216" spans="2:5" x14ac:dyDescent="0.2">
      <c r="B216" s="34"/>
      <c r="C216" s="35"/>
      <c r="D216" s="35"/>
      <c r="E216" s="34"/>
    </row>
    <row r="217" spans="2:5" x14ac:dyDescent="0.2">
      <c r="B217" s="34"/>
      <c r="C217" s="35"/>
      <c r="D217" s="35"/>
      <c r="E217" s="34"/>
    </row>
    <row r="218" spans="2:5" x14ac:dyDescent="0.2">
      <c r="B218" s="34"/>
      <c r="C218" s="35"/>
      <c r="D218" s="35"/>
      <c r="E218" s="34"/>
    </row>
    <row r="219" spans="2:5" x14ac:dyDescent="0.2">
      <c r="B219" s="34"/>
      <c r="C219" s="35"/>
      <c r="D219" s="35"/>
      <c r="E219" s="34"/>
    </row>
    <row r="220" spans="2:5" x14ac:dyDescent="0.2">
      <c r="B220" s="34"/>
      <c r="C220" s="35"/>
      <c r="D220" s="35"/>
      <c r="E220" s="34"/>
    </row>
    <row r="221" spans="2:5" x14ac:dyDescent="0.2">
      <c r="B221" s="34"/>
      <c r="C221" s="35"/>
      <c r="D221" s="35"/>
      <c r="E221" s="34"/>
    </row>
    <row r="222" spans="2:5" x14ac:dyDescent="0.2">
      <c r="B222" s="34"/>
      <c r="C222" s="35"/>
      <c r="D222" s="35"/>
      <c r="E222" s="34"/>
    </row>
    <row r="223" spans="2:5" x14ac:dyDescent="0.2">
      <c r="B223" s="34"/>
      <c r="C223" s="35"/>
      <c r="D223" s="35"/>
      <c r="E223" s="34"/>
    </row>
    <row r="224" spans="2:5" x14ac:dyDescent="0.2">
      <c r="B224" s="34"/>
      <c r="C224" s="35"/>
      <c r="D224" s="35"/>
      <c r="E224" s="34"/>
    </row>
    <row r="225" spans="2:5" x14ac:dyDescent="0.2">
      <c r="B225" s="34"/>
      <c r="C225" s="35"/>
      <c r="D225" s="35"/>
      <c r="E225" s="34"/>
    </row>
    <row r="226" spans="2:5" x14ac:dyDescent="0.2">
      <c r="B226" s="34"/>
      <c r="C226" s="35"/>
      <c r="D226" s="35"/>
      <c r="E226" s="34"/>
    </row>
    <row r="227" spans="2:5" x14ac:dyDescent="0.2">
      <c r="B227" s="34"/>
      <c r="C227" s="35"/>
      <c r="D227" s="35"/>
      <c r="E227" s="34"/>
    </row>
    <row r="228" spans="2:5" x14ac:dyDescent="0.2">
      <c r="B228" s="34"/>
      <c r="C228" s="35"/>
      <c r="D228" s="35"/>
      <c r="E228" s="34"/>
    </row>
    <row r="229" spans="2:5" x14ac:dyDescent="0.2">
      <c r="B229" s="34"/>
      <c r="C229" s="35"/>
      <c r="D229" s="35"/>
      <c r="E229" s="34"/>
    </row>
    <row r="230" spans="2:5" x14ac:dyDescent="0.2">
      <c r="B230" s="34"/>
      <c r="C230" s="35"/>
      <c r="D230" s="35"/>
      <c r="E230" s="34"/>
    </row>
    <row r="231" spans="2:5" x14ac:dyDescent="0.2">
      <c r="B231" s="34"/>
      <c r="C231" s="35"/>
      <c r="D231" s="35"/>
      <c r="E231" s="34"/>
    </row>
    <row r="232" spans="2:5" x14ac:dyDescent="0.2">
      <c r="B232" s="34"/>
      <c r="C232" s="35"/>
      <c r="D232" s="35"/>
      <c r="E232" s="34"/>
    </row>
    <row r="233" spans="2:5" x14ac:dyDescent="0.2">
      <c r="B233" s="34"/>
      <c r="C233" s="35"/>
      <c r="D233" s="35"/>
      <c r="E233" s="34"/>
    </row>
    <row r="234" spans="2:5" x14ac:dyDescent="0.2">
      <c r="B234" s="34"/>
      <c r="C234" s="35"/>
      <c r="D234" s="35"/>
      <c r="E234" s="34"/>
    </row>
    <row r="235" spans="2:5" x14ac:dyDescent="0.2">
      <c r="B235" s="34"/>
      <c r="C235" s="35"/>
      <c r="D235" s="35"/>
      <c r="E235" s="34"/>
    </row>
    <row r="236" spans="2:5" x14ac:dyDescent="0.2">
      <c r="B236" s="34"/>
      <c r="C236" s="35"/>
      <c r="D236" s="35"/>
      <c r="E236" s="34"/>
    </row>
    <row r="237" spans="2:5" x14ac:dyDescent="0.2">
      <c r="B237" s="34"/>
      <c r="C237" s="35"/>
      <c r="D237" s="35"/>
      <c r="E237" s="34"/>
    </row>
    <row r="238" spans="2:5" x14ac:dyDescent="0.2">
      <c r="B238" s="34"/>
      <c r="C238" s="35"/>
      <c r="D238" s="35"/>
      <c r="E238" s="34"/>
    </row>
    <row r="239" spans="2:5" x14ac:dyDescent="0.2">
      <c r="B239" s="34"/>
      <c r="C239" s="35"/>
      <c r="D239" s="35"/>
      <c r="E239" s="34"/>
    </row>
    <row r="240" spans="2:5" x14ac:dyDescent="0.2">
      <c r="B240" s="34"/>
      <c r="C240" s="35"/>
      <c r="D240" s="35"/>
      <c r="E240" s="34"/>
    </row>
    <row r="241" spans="2:5" x14ac:dyDescent="0.2">
      <c r="B241" s="34"/>
      <c r="C241" s="35"/>
      <c r="D241" s="35"/>
      <c r="E241" s="34"/>
    </row>
    <row r="242" spans="2:5" x14ac:dyDescent="0.2">
      <c r="B242" s="34"/>
      <c r="C242" s="35"/>
      <c r="D242" s="35"/>
      <c r="E242" s="34"/>
    </row>
    <row r="243" spans="2:5" x14ac:dyDescent="0.2">
      <c r="B243" s="34"/>
      <c r="C243" s="35"/>
      <c r="D243" s="35"/>
      <c r="E243" s="34"/>
    </row>
    <row r="244" spans="2:5" x14ac:dyDescent="0.2">
      <c r="B244" s="34"/>
      <c r="C244" s="35"/>
      <c r="D244" s="35"/>
      <c r="E244" s="34"/>
    </row>
    <row r="245" spans="2:5" x14ac:dyDescent="0.2">
      <c r="B245" s="34"/>
      <c r="C245" s="35"/>
      <c r="D245" s="35"/>
      <c r="E245" s="34"/>
    </row>
    <row r="246" spans="2:5" x14ac:dyDescent="0.2">
      <c r="B246" s="34"/>
      <c r="C246" s="35"/>
      <c r="D246" s="35"/>
      <c r="E246" s="34"/>
    </row>
    <row r="247" spans="2:5" x14ac:dyDescent="0.2">
      <c r="B247" s="34"/>
      <c r="C247" s="35"/>
      <c r="D247" s="35"/>
      <c r="E247" s="34"/>
    </row>
    <row r="248" spans="2:5" x14ac:dyDescent="0.2">
      <c r="B248" s="34"/>
      <c r="C248" s="35"/>
      <c r="D248" s="35"/>
      <c r="E248" s="34"/>
    </row>
    <row r="249" spans="2:5" x14ac:dyDescent="0.2">
      <c r="B249" s="34"/>
      <c r="C249" s="35"/>
      <c r="D249" s="35"/>
      <c r="E249" s="34"/>
    </row>
    <row r="250" spans="2:5" x14ac:dyDescent="0.2">
      <c r="B250" s="34"/>
      <c r="C250" s="35"/>
      <c r="D250" s="35"/>
      <c r="E250" s="34"/>
    </row>
    <row r="251" spans="2:5" x14ac:dyDescent="0.2">
      <c r="B251" s="34"/>
      <c r="C251" s="35"/>
      <c r="D251" s="35"/>
      <c r="E251" s="34"/>
    </row>
    <row r="252" spans="2:5" x14ac:dyDescent="0.2">
      <c r="B252" s="34"/>
      <c r="C252" s="35"/>
      <c r="D252" s="35"/>
      <c r="E252" s="34"/>
    </row>
    <row r="253" spans="2:5" x14ac:dyDescent="0.2">
      <c r="B253" s="34"/>
      <c r="C253" s="35"/>
      <c r="D253" s="35"/>
      <c r="E253" s="34"/>
    </row>
    <row r="254" spans="2:5" x14ac:dyDescent="0.2">
      <c r="B254" s="34"/>
      <c r="C254" s="35"/>
      <c r="D254" s="35"/>
      <c r="E254" s="34"/>
    </row>
    <row r="255" spans="2:5" x14ac:dyDescent="0.2">
      <c r="B255" s="34"/>
      <c r="C255" s="35"/>
      <c r="D255" s="35"/>
      <c r="E255" s="34"/>
    </row>
    <row r="256" spans="2:5" x14ac:dyDescent="0.2">
      <c r="B256" s="34"/>
      <c r="C256" s="35"/>
      <c r="D256" s="35"/>
      <c r="E256" s="34"/>
    </row>
    <row r="257" spans="2:5" x14ac:dyDescent="0.2">
      <c r="B257" s="34"/>
      <c r="C257" s="35"/>
      <c r="D257" s="35"/>
      <c r="E257" s="34"/>
    </row>
    <row r="258" spans="2:5" x14ac:dyDescent="0.2">
      <c r="B258" s="34"/>
      <c r="C258" s="35"/>
      <c r="D258" s="35"/>
      <c r="E258" s="34"/>
    </row>
    <row r="259" spans="2:5" x14ac:dyDescent="0.2">
      <c r="B259" s="34"/>
      <c r="C259" s="35"/>
      <c r="D259" s="35"/>
      <c r="E259" s="34"/>
    </row>
    <row r="260" spans="2:5" x14ac:dyDescent="0.2">
      <c r="B260" s="34"/>
      <c r="C260" s="35"/>
      <c r="D260" s="35"/>
      <c r="E260" s="34"/>
    </row>
    <row r="261" spans="2:5" x14ac:dyDescent="0.2">
      <c r="B261" s="34"/>
      <c r="C261" s="35"/>
      <c r="D261" s="35"/>
      <c r="E261" s="34"/>
    </row>
    <row r="262" spans="2:5" x14ac:dyDescent="0.2">
      <c r="B262" s="34"/>
      <c r="C262" s="35"/>
      <c r="D262" s="35"/>
      <c r="E262" s="34"/>
    </row>
    <row r="263" spans="2:5" x14ac:dyDescent="0.2">
      <c r="B263" s="34"/>
      <c r="C263" s="35"/>
      <c r="D263" s="35"/>
      <c r="E263" s="34"/>
    </row>
    <row r="264" spans="2:5" x14ac:dyDescent="0.2">
      <c r="B264" s="34"/>
      <c r="C264" s="35"/>
      <c r="D264" s="35"/>
      <c r="E264" s="34"/>
    </row>
    <row r="265" spans="2:5" x14ac:dyDescent="0.2">
      <c r="B265" s="34"/>
      <c r="C265" s="35"/>
      <c r="D265" s="35"/>
      <c r="E265" s="34"/>
    </row>
    <row r="266" spans="2:5" x14ac:dyDescent="0.2">
      <c r="B266" s="34"/>
      <c r="C266" s="35"/>
      <c r="D266" s="35"/>
      <c r="E266" s="34"/>
    </row>
    <row r="267" spans="2:5" x14ac:dyDescent="0.2">
      <c r="B267" s="34"/>
      <c r="C267" s="35"/>
      <c r="D267" s="35"/>
      <c r="E267" s="34"/>
    </row>
    <row r="268" spans="2:5" x14ac:dyDescent="0.2">
      <c r="B268" s="34"/>
      <c r="C268" s="35"/>
      <c r="D268" s="35"/>
      <c r="E268" s="34"/>
    </row>
    <row r="269" spans="2:5" x14ac:dyDescent="0.2">
      <c r="B269" s="34"/>
      <c r="C269" s="35"/>
      <c r="D269" s="35"/>
      <c r="E269" s="34"/>
    </row>
    <row r="270" spans="2:5" x14ac:dyDescent="0.2">
      <c r="B270" s="34"/>
      <c r="C270" s="35"/>
      <c r="D270" s="35"/>
      <c r="E270" s="34"/>
    </row>
    <row r="271" spans="2:5" x14ac:dyDescent="0.2">
      <c r="B271" s="34"/>
      <c r="C271" s="35"/>
      <c r="D271" s="35"/>
      <c r="E271" s="34"/>
    </row>
    <row r="272" spans="2:5" x14ac:dyDescent="0.2">
      <c r="B272" s="34"/>
      <c r="C272" s="35"/>
      <c r="D272" s="35"/>
      <c r="E272" s="34"/>
    </row>
    <row r="273" spans="2:5" x14ac:dyDescent="0.2">
      <c r="B273" s="34"/>
      <c r="C273" s="35"/>
      <c r="D273" s="35"/>
      <c r="E273" s="34"/>
    </row>
    <row r="274" spans="2:5" x14ac:dyDescent="0.2">
      <c r="B274" s="34"/>
      <c r="C274" s="35"/>
      <c r="D274" s="35"/>
      <c r="E274" s="34"/>
    </row>
    <row r="275" spans="2:5" x14ac:dyDescent="0.2">
      <c r="B275" s="34"/>
      <c r="C275" s="35"/>
      <c r="D275" s="35"/>
      <c r="E275" s="34"/>
    </row>
    <row r="276" spans="2:5" x14ac:dyDescent="0.2">
      <c r="B276" s="34"/>
      <c r="C276" s="35"/>
      <c r="D276" s="35"/>
      <c r="E276" s="34"/>
    </row>
    <row r="277" spans="2:5" x14ac:dyDescent="0.2">
      <c r="B277" s="34"/>
      <c r="C277" s="35"/>
      <c r="D277" s="35"/>
      <c r="E277" s="34"/>
    </row>
    <row r="278" spans="2:5" x14ac:dyDescent="0.2">
      <c r="B278" s="34"/>
      <c r="C278" s="35"/>
      <c r="D278" s="35"/>
      <c r="E278" s="34"/>
    </row>
    <row r="279" spans="2:5" x14ac:dyDescent="0.2">
      <c r="B279" s="34"/>
      <c r="C279" s="35"/>
      <c r="D279" s="35"/>
      <c r="E279" s="34"/>
    </row>
    <row r="280" spans="2:5" x14ac:dyDescent="0.2">
      <c r="B280" s="34"/>
      <c r="C280" s="35"/>
      <c r="D280" s="35"/>
      <c r="E280" s="34"/>
    </row>
    <row r="281" spans="2:5" x14ac:dyDescent="0.2">
      <c r="B281" s="34"/>
      <c r="C281" s="35"/>
      <c r="D281" s="35"/>
      <c r="E281" s="34"/>
    </row>
    <row r="282" spans="2:5" x14ac:dyDescent="0.2">
      <c r="B282" s="34"/>
      <c r="C282" s="35"/>
      <c r="D282" s="35"/>
      <c r="E282" s="34"/>
    </row>
    <row r="283" spans="2:5" x14ac:dyDescent="0.2">
      <c r="B283" s="34"/>
      <c r="C283" s="35"/>
      <c r="D283" s="35"/>
      <c r="E283" s="34"/>
    </row>
    <row r="284" spans="2:5" x14ac:dyDescent="0.2">
      <c r="B284" s="34"/>
      <c r="C284" s="35"/>
      <c r="D284" s="35"/>
      <c r="E284" s="34"/>
    </row>
    <row r="285" spans="2:5" x14ac:dyDescent="0.2">
      <c r="B285" s="34"/>
      <c r="C285" s="35"/>
      <c r="D285" s="35"/>
      <c r="E285" s="34"/>
    </row>
    <row r="286" spans="2:5" x14ac:dyDescent="0.2">
      <c r="B286" s="34"/>
      <c r="C286" s="35"/>
      <c r="D286" s="35"/>
      <c r="E286" s="34"/>
    </row>
    <row r="287" spans="2:5" x14ac:dyDescent="0.2">
      <c r="B287" s="34"/>
      <c r="C287" s="35"/>
      <c r="D287" s="35"/>
      <c r="E287" s="34"/>
    </row>
    <row r="288" spans="2:5" x14ac:dyDescent="0.2">
      <c r="B288" s="34"/>
      <c r="C288" s="35"/>
      <c r="D288" s="35"/>
      <c r="E288" s="34"/>
    </row>
    <row r="289" spans="2:5" x14ac:dyDescent="0.2">
      <c r="B289" s="34"/>
      <c r="C289" s="35"/>
      <c r="D289" s="35"/>
      <c r="E289" s="34"/>
    </row>
    <row r="290" spans="2:5" x14ac:dyDescent="0.2">
      <c r="B290" s="34"/>
      <c r="C290" s="35"/>
      <c r="D290" s="35"/>
      <c r="E290" s="34"/>
    </row>
    <row r="291" spans="2:5" x14ac:dyDescent="0.2">
      <c r="B291" s="34"/>
      <c r="C291" s="35"/>
      <c r="D291" s="35"/>
      <c r="E291" s="34"/>
    </row>
    <row r="292" spans="2:5" x14ac:dyDescent="0.2">
      <c r="B292" s="34"/>
      <c r="C292" s="35"/>
      <c r="D292" s="35"/>
      <c r="E292" s="34"/>
    </row>
    <row r="293" spans="2:5" x14ac:dyDescent="0.2">
      <c r="B293" s="34"/>
      <c r="C293" s="35"/>
      <c r="D293" s="35"/>
      <c r="E293" s="34"/>
    </row>
    <row r="294" spans="2:5" x14ac:dyDescent="0.2">
      <c r="B294" s="34"/>
      <c r="C294" s="35"/>
      <c r="D294" s="35"/>
      <c r="E294" s="34"/>
    </row>
    <row r="295" spans="2:5" x14ac:dyDescent="0.2">
      <c r="B295" s="34"/>
      <c r="C295" s="35"/>
      <c r="D295" s="35"/>
      <c r="E295" s="34"/>
    </row>
    <row r="296" spans="2:5" x14ac:dyDescent="0.2">
      <c r="B296" s="34"/>
      <c r="C296" s="35"/>
      <c r="D296" s="35"/>
      <c r="E296" s="34"/>
    </row>
    <row r="297" spans="2:5" x14ac:dyDescent="0.2">
      <c r="B297" s="34"/>
      <c r="C297" s="35"/>
      <c r="D297" s="35"/>
      <c r="E297" s="34"/>
    </row>
    <row r="298" spans="2:5" x14ac:dyDescent="0.2">
      <c r="B298" s="34"/>
      <c r="C298" s="35"/>
      <c r="D298" s="35"/>
      <c r="E298" s="34"/>
    </row>
    <row r="299" spans="2:5" x14ac:dyDescent="0.2">
      <c r="B299" s="34"/>
      <c r="C299" s="35"/>
      <c r="D299" s="35"/>
      <c r="E299" s="34"/>
    </row>
    <row r="300" spans="2:5" x14ac:dyDescent="0.2">
      <c r="B300" s="34"/>
      <c r="C300" s="35"/>
      <c r="D300" s="35"/>
      <c r="E300" s="34"/>
    </row>
    <row r="301" spans="2:5" x14ac:dyDescent="0.2">
      <c r="B301" s="34"/>
      <c r="C301" s="35"/>
      <c r="D301" s="35"/>
      <c r="E301" s="34"/>
    </row>
    <row r="302" spans="2:5" x14ac:dyDescent="0.2">
      <c r="B302" s="34"/>
      <c r="C302" s="35"/>
      <c r="D302" s="35"/>
      <c r="E302" s="34"/>
    </row>
    <row r="303" spans="2:5" x14ac:dyDescent="0.2">
      <c r="B303" s="34"/>
      <c r="C303" s="35"/>
      <c r="D303" s="35"/>
      <c r="E303" s="34"/>
    </row>
    <row r="304" spans="2:5" x14ac:dyDescent="0.2">
      <c r="B304" s="34"/>
      <c r="C304" s="35"/>
      <c r="D304" s="35"/>
      <c r="E304" s="34"/>
    </row>
    <row r="305" spans="2:5" x14ac:dyDescent="0.2">
      <c r="B305" s="34"/>
      <c r="C305" s="35"/>
      <c r="D305" s="35"/>
      <c r="E305" s="34"/>
    </row>
    <row r="306" spans="2:5" x14ac:dyDescent="0.2">
      <c r="B306" s="34"/>
      <c r="C306" s="35"/>
      <c r="D306" s="35"/>
      <c r="E306" s="34"/>
    </row>
    <row r="307" spans="2:5" x14ac:dyDescent="0.2">
      <c r="B307" s="34"/>
      <c r="C307" s="35"/>
      <c r="D307" s="35"/>
      <c r="E307" s="34"/>
    </row>
    <row r="308" spans="2:5" x14ac:dyDescent="0.2">
      <c r="B308" s="34"/>
      <c r="C308" s="35"/>
      <c r="D308" s="35"/>
      <c r="E308" s="34"/>
    </row>
    <row r="309" spans="2:5" x14ac:dyDescent="0.2">
      <c r="B309" s="34"/>
      <c r="C309" s="35"/>
      <c r="D309" s="35"/>
      <c r="E309" s="34"/>
    </row>
    <row r="310" spans="2:5" x14ac:dyDescent="0.2">
      <c r="B310" s="34"/>
      <c r="C310" s="35"/>
      <c r="D310" s="35"/>
      <c r="E310" s="34"/>
    </row>
    <row r="311" spans="2:5" x14ac:dyDescent="0.2">
      <c r="B311" s="34"/>
      <c r="C311" s="35"/>
      <c r="D311" s="35"/>
      <c r="E311" s="34"/>
    </row>
    <row r="312" spans="2:5" x14ac:dyDescent="0.2">
      <c r="B312" s="34"/>
      <c r="C312" s="35"/>
      <c r="D312" s="35"/>
      <c r="E312" s="34"/>
    </row>
    <row r="313" spans="2:5" x14ac:dyDescent="0.2">
      <c r="B313" s="34"/>
      <c r="C313" s="35"/>
      <c r="D313" s="35"/>
      <c r="E313" s="34"/>
    </row>
    <row r="314" spans="2:5" x14ac:dyDescent="0.2">
      <c r="B314" s="34"/>
      <c r="C314" s="35"/>
      <c r="D314" s="35"/>
      <c r="E314" s="34"/>
    </row>
    <row r="315" spans="2:5" x14ac:dyDescent="0.2">
      <c r="B315" s="34"/>
      <c r="C315" s="35"/>
      <c r="D315" s="35"/>
      <c r="E315" s="34"/>
    </row>
    <row r="316" spans="2:5" x14ac:dyDescent="0.2">
      <c r="B316" s="34"/>
      <c r="C316" s="35"/>
      <c r="D316" s="35"/>
      <c r="E316" s="34"/>
    </row>
    <row r="317" spans="2:5" x14ac:dyDescent="0.2">
      <c r="B317" s="34"/>
      <c r="C317" s="35"/>
      <c r="D317" s="35"/>
      <c r="E317" s="34"/>
    </row>
    <row r="318" spans="2:5" x14ac:dyDescent="0.2">
      <c r="B318" s="34"/>
      <c r="C318" s="35"/>
      <c r="D318" s="35"/>
      <c r="E318" s="34"/>
    </row>
    <row r="319" spans="2:5" x14ac:dyDescent="0.2">
      <c r="B319" s="34"/>
      <c r="C319" s="35"/>
      <c r="D319" s="35"/>
      <c r="E319" s="34"/>
    </row>
    <row r="320" spans="2:5" x14ac:dyDescent="0.2">
      <c r="B320" s="34"/>
      <c r="C320" s="35"/>
      <c r="D320" s="35"/>
      <c r="E320" s="34"/>
    </row>
    <row r="321" spans="2:5" x14ac:dyDescent="0.2">
      <c r="B321" s="34"/>
      <c r="C321" s="35"/>
      <c r="D321" s="35"/>
      <c r="E321" s="34"/>
    </row>
    <row r="322" spans="2:5" x14ac:dyDescent="0.2">
      <c r="B322" s="34"/>
      <c r="C322" s="35"/>
      <c r="D322" s="35"/>
      <c r="E322" s="34"/>
    </row>
    <row r="323" spans="2:5" x14ac:dyDescent="0.2">
      <c r="B323" s="34"/>
      <c r="C323" s="35"/>
      <c r="D323" s="35"/>
      <c r="E323" s="34"/>
    </row>
    <row r="324" spans="2:5" x14ac:dyDescent="0.2">
      <c r="B324" s="34"/>
      <c r="C324" s="35"/>
      <c r="D324" s="35"/>
      <c r="E324" s="34"/>
    </row>
    <row r="325" spans="2:5" x14ac:dyDescent="0.2">
      <c r="B325" s="34"/>
      <c r="C325" s="35"/>
      <c r="D325" s="35"/>
      <c r="E325" s="34"/>
    </row>
    <row r="326" spans="2:5" x14ac:dyDescent="0.2">
      <c r="B326" s="34"/>
      <c r="C326" s="35"/>
      <c r="D326" s="35"/>
      <c r="E326" s="34"/>
    </row>
    <row r="327" spans="2:5" x14ac:dyDescent="0.2">
      <c r="B327" s="34"/>
      <c r="C327" s="35"/>
      <c r="D327" s="35"/>
      <c r="E327" s="34"/>
    </row>
    <row r="328" spans="2:5" x14ac:dyDescent="0.2">
      <c r="B328" s="34"/>
      <c r="C328" s="35"/>
      <c r="D328" s="35"/>
      <c r="E328" s="34"/>
    </row>
    <row r="329" spans="2:5" x14ac:dyDescent="0.2">
      <c r="B329" s="34"/>
      <c r="C329" s="35"/>
      <c r="D329" s="35"/>
      <c r="E329" s="34"/>
    </row>
    <row r="330" spans="2:5" x14ac:dyDescent="0.2">
      <c r="B330" s="34"/>
      <c r="C330" s="35"/>
      <c r="D330" s="35"/>
      <c r="E330" s="34"/>
    </row>
    <row r="331" spans="2:5" x14ac:dyDescent="0.2">
      <c r="B331" s="34"/>
      <c r="C331" s="35"/>
      <c r="D331" s="35"/>
      <c r="E331" s="34"/>
    </row>
    <row r="332" spans="2:5" x14ac:dyDescent="0.2">
      <c r="B332" s="34"/>
      <c r="C332" s="35"/>
      <c r="D332" s="35"/>
      <c r="E332" s="34"/>
    </row>
    <row r="333" spans="2:5" x14ac:dyDescent="0.2">
      <c r="B333" s="34"/>
      <c r="C333" s="35"/>
      <c r="D333" s="35"/>
      <c r="E333" s="34"/>
    </row>
    <row r="334" spans="2:5" x14ac:dyDescent="0.2">
      <c r="B334" s="34"/>
      <c r="C334" s="35"/>
      <c r="D334" s="35"/>
      <c r="E334" s="34"/>
    </row>
    <row r="335" spans="2:5" x14ac:dyDescent="0.2">
      <c r="B335" s="34"/>
      <c r="C335" s="35"/>
      <c r="D335" s="35"/>
      <c r="E335" s="34"/>
    </row>
    <row r="336" spans="2:5" x14ac:dyDescent="0.2">
      <c r="B336" s="34"/>
      <c r="C336" s="35"/>
      <c r="D336" s="35"/>
      <c r="E336" s="34"/>
    </row>
    <row r="337" spans="2:5" x14ac:dyDescent="0.2">
      <c r="B337" s="34"/>
      <c r="C337" s="35"/>
      <c r="D337" s="35"/>
      <c r="E337" s="34"/>
    </row>
    <row r="338" spans="2:5" x14ac:dyDescent="0.2">
      <c r="B338" s="34"/>
      <c r="C338" s="35"/>
      <c r="D338" s="35"/>
      <c r="E338" s="34"/>
    </row>
    <row r="339" spans="2:5" x14ac:dyDescent="0.2">
      <c r="B339" s="34"/>
      <c r="C339" s="35"/>
      <c r="D339" s="35"/>
      <c r="E339" s="34"/>
    </row>
    <row r="340" spans="2:5" x14ac:dyDescent="0.2">
      <c r="B340" s="34"/>
      <c r="C340" s="35"/>
      <c r="D340" s="35"/>
      <c r="E340" s="34"/>
    </row>
    <row r="341" spans="2:5" x14ac:dyDescent="0.2">
      <c r="B341" s="34"/>
      <c r="C341" s="35"/>
      <c r="D341" s="35"/>
      <c r="E341" s="34"/>
    </row>
    <row r="342" spans="2:5" x14ac:dyDescent="0.2">
      <c r="B342" s="34"/>
      <c r="C342" s="35"/>
      <c r="D342" s="35"/>
      <c r="E342" s="34"/>
    </row>
    <row r="343" spans="2:5" x14ac:dyDescent="0.2">
      <c r="B343" s="34"/>
      <c r="C343" s="35"/>
      <c r="D343" s="35"/>
      <c r="E343" s="34"/>
    </row>
    <row r="344" spans="2:5" x14ac:dyDescent="0.2">
      <c r="B344" s="34"/>
      <c r="C344" s="35"/>
      <c r="D344" s="35"/>
      <c r="E344" s="34"/>
    </row>
    <row r="345" spans="2:5" x14ac:dyDescent="0.2">
      <c r="B345" s="34"/>
      <c r="C345" s="35"/>
      <c r="D345" s="35"/>
      <c r="E345" s="34"/>
    </row>
    <row r="346" spans="2:5" x14ac:dyDescent="0.2">
      <c r="B346" s="34"/>
      <c r="C346" s="35"/>
      <c r="D346" s="35"/>
      <c r="E346" s="34"/>
    </row>
    <row r="347" spans="2:5" x14ac:dyDescent="0.2">
      <c r="B347" s="34"/>
      <c r="C347" s="35"/>
      <c r="D347" s="35"/>
      <c r="E347" s="34"/>
    </row>
    <row r="348" spans="2:5" x14ac:dyDescent="0.2">
      <c r="B348" s="34"/>
      <c r="C348" s="35"/>
      <c r="D348" s="35"/>
      <c r="E348" s="34"/>
    </row>
    <row r="349" spans="2:5" x14ac:dyDescent="0.2">
      <c r="B349" s="34"/>
      <c r="C349" s="35"/>
      <c r="D349" s="35"/>
      <c r="E349" s="34"/>
    </row>
    <row r="350" spans="2:5" x14ac:dyDescent="0.2">
      <c r="B350" s="34"/>
      <c r="C350" s="35"/>
      <c r="D350" s="35"/>
      <c r="E350" s="34"/>
    </row>
    <row r="351" spans="2:5" x14ac:dyDescent="0.2">
      <c r="B351" s="34"/>
      <c r="C351" s="35"/>
      <c r="D351" s="35"/>
      <c r="E351" s="34"/>
    </row>
    <row r="352" spans="2:5" x14ac:dyDescent="0.2">
      <c r="B352" s="34"/>
      <c r="C352" s="35"/>
      <c r="D352" s="35"/>
      <c r="E352" s="34"/>
    </row>
    <row r="353" spans="2:5" x14ac:dyDescent="0.2">
      <c r="B353" s="34"/>
      <c r="C353" s="35"/>
      <c r="D353" s="35"/>
      <c r="E353" s="34"/>
    </row>
    <row r="354" spans="2:5" x14ac:dyDescent="0.2">
      <c r="B354" s="34"/>
      <c r="C354" s="35"/>
      <c r="D354" s="35"/>
      <c r="E354" s="34"/>
    </row>
    <row r="355" spans="2:5" x14ac:dyDescent="0.2">
      <c r="B355" s="34"/>
      <c r="C355" s="35"/>
      <c r="D355" s="35"/>
      <c r="E355" s="34"/>
    </row>
    <row r="356" spans="2:5" x14ac:dyDescent="0.2">
      <c r="B356" s="34"/>
      <c r="C356" s="35"/>
      <c r="D356" s="35"/>
      <c r="E356" s="34"/>
    </row>
    <row r="357" spans="2:5" x14ac:dyDescent="0.2">
      <c r="B357" s="34"/>
      <c r="C357" s="35"/>
      <c r="D357" s="35"/>
      <c r="E357" s="34"/>
    </row>
    <row r="358" spans="2:5" x14ac:dyDescent="0.2">
      <c r="B358" s="34"/>
      <c r="C358" s="35"/>
      <c r="D358" s="35"/>
      <c r="E358" s="34"/>
    </row>
    <row r="359" spans="2:5" x14ac:dyDescent="0.2">
      <c r="B359" s="34"/>
      <c r="C359" s="35"/>
      <c r="D359" s="35"/>
      <c r="E359" s="34"/>
    </row>
    <row r="360" spans="2:5" x14ac:dyDescent="0.2">
      <c r="B360" s="34"/>
      <c r="C360" s="35"/>
      <c r="D360" s="35"/>
      <c r="E360" s="34"/>
    </row>
    <row r="361" spans="2:5" x14ac:dyDescent="0.2">
      <c r="B361" s="34"/>
      <c r="C361" s="35"/>
      <c r="D361" s="35"/>
      <c r="E361" s="34"/>
    </row>
    <row r="362" spans="2:5" x14ac:dyDescent="0.2">
      <c r="B362" s="34"/>
      <c r="C362" s="35"/>
      <c r="D362" s="35"/>
      <c r="E362" s="34"/>
    </row>
    <row r="363" spans="2:5" x14ac:dyDescent="0.2">
      <c r="B363" s="34"/>
      <c r="C363" s="35"/>
      <c r="D363" s="35"/>
      <c r="E363" s="34"/>
    </row>
    <row r="364" spans="2:5" x14ac:dyDescent="0.2">
      <c r="B364" s="34"/>
      <c r="C364" s="35"/>
      <c r="D364" s="35"/>
      <c r="E364" s="34"/>
    </row>
    <row r="365" spans="2:5" x14ac:dyDescent="0.2">
      <c r="B365" s="34"/>
      <c r="C365" s="35"/>
      <c r="D365" s="35"/>
      <c r="E365" s="34"/>
    </row>
    <row r="366" spans="2:5" x14ac:dyDescent="0.2">
      <c r="B366" s="34"/>
      <c r="C366" s="35"/>
      <c r="D366" s="35"/>
      <c r="E366" s="34"/>
    </row>
    <row r="367" spans="2:5" x14ac:dyDescent="0.2">
      <c r="B367" s="34"/>
      <c r="C367" s="35"/>
      <c r="D367" s="35"/>
      <c r="E367" s="34"/>
    </row>
    <row r="368" spans="2:5" x14ac:dyDescent="0.2">
      <c r="B368" s="34"/>
      <c r="C368" s="35"/>
      <c r="D368" s="35"/>
      <c r="E368" s="34"/>
    </row>
    <row r="369" spans="2:5" x14ac:dyDescent="0.2">
      <c r="B369" s="34"/>
      <c r="C369" s="35"/>
      <c r="D369" s="35"/>
      <c r="E369" s="34"/>
    </row>
    <row r="370" spans="2:5" x14ac:dyDescent="0.2">
      <c r="B370" s="34"/>
      <c r="C370" s="35"/>
      <c r="D370" s="35"/>
      <c r="E370" s="34"/>
    </row>
    <row r="371" spans="2:5" x14ac:dyDescent="0.2">
      <c r="B371" s="34"/>
      <c r="C371" s="35"/>
      <c r="D371" s="35"/>
      <c r="E371" s="34"/>
    </row>
    <row r="372" spans="2:5" x14ac:dyDescent="0.2">
      <c r="B372" s="34"/>
      <c r="C372" s="35"/>
      <c r="D372" s="35"/>
      <c r="E372" s="34"/>
    </row>
    <row r="373" spans="2:5" x14ac:dyDescent="0.2">
      <c r="B373" s="34"/>
      <c r="C373" s="35"/>
      <c r="D373" s="35"/>
      <c r="E373" s="34"/>
    </row>
    <row r="374" spans="2:5" x14ac:dyDescent="0.2">
      <c r="B374" s="34"/>
      <c r="C374" s="35"/>
      <c r="D374" s="35"/>
      <c r="E374" s="34"/>
    </row>
    <row r="375" spans="2:5" x14ac:dyDescent="0.2">
      <c r="B375" s="34"/>
      <c r="C375" s="35"/>
      <c r="D375" s="35"/>
      <c r="E375" s="34"/>
    </row>
    <row r="376" spans="2:5" x14ac:dyDescent="0.2">
      <c r="B376" s="34"/>
      <c r="C376" s="35"/>
      <c r="D376" s="35"/>
      <c r="E376" s="34"/>
    </row>
    <row r="377" spans="2:5" x14ac:dyDescent="0.2">
      <c r="B377" s="34"/>
      <c r="C377" s="35"/>
      <c r="D377" s="35"/>
      <c r="E377" s="34"/>
    </row>
    <row r="378" spans="2:5" x14ac:dyDescent="0.2">
      <c r="B378" s="34"/>
      <c r="C378" s="35"/>
      <c r="D378" s="35"/>
      <c r="E378" s="34"/>
    </row>
    <row r="379" spans="2:5" x14ac:dyDescent="0.2">
      <c r="B379" s="34"/>
      <c r="C379" s="35"/>
      <c r="D379" s="35"/>
      <c r="E379" s="34"/>
    </row>
    <row r="380" spans="2:5" x14ac:dyDescent="0.2">
      <c r="B380" s="34"/>
      <c r="C380" s="35"/>
      <c r="D380" s="35"/>
      <c r="E380" s="34"/>
    </row>
    <row r="381" spans="2:5" x14ac:dyDescent="0.2">
      <c r="B381" s="34"/>
      <c r="C381" s="35"/>
      <c r="D381" s="35"/>
      <c r="E381" s="34"/>
    </row>
    <row r="382" spans="2:5" x14ac:dyDescent="0.2">
      <c r="B382" s="34"/>
      <c r="C382" s="35"/>
      <c r="D382" s="35"/>
      <c r="E382" s="34"/>
    </row>
    <row r="383" spans="2:5" x14ac:dyDescent="0.2">
      <c r="B383" s="34"/>
      <c r="C383" s="35"/>
      <c r="D383" s="35"/>
      <c r="E383" s="34"/>
    </row>
    <row r="384" spans="2:5" x14ac:dyDescent="0.2">
      <c r="B384" s="34"/>
      <c r="C384" s="35"/>
      <c r="D384" s="35"/>
      <c r="E384" s="34"/>
    </row>
    <row r="385" spans="2:5" x14ac:dyDescent="0.2">
      <c r="B385" s="34"/>
      <c r="C385" s="35"/>
      <c r="D385" s="35"/>
      <c r="E385" s="34"/>
    </row>
    <row r="386" spans="2:5" x14ac:dyDescent="0.2">
      <c r="B386" s="34"/>
      <c r="C386" s="35"/>
      <c r="D386" s="35"/>
      <c r="E386" s="34"/>
    </row>
    <row r="387" spans="2:5" x14ac:dyDescent="0.2">
      <c r="B387" s="34"/>
      <c r="C387" s="35"/>
      <c r="D387" s="35"/>
      <c r="E387" s="34"/>
    </row>
    <row r="388" spans="2:5" x14ac:dyDescent="0.2">
      <c r="B388" s="34"/>
      <c r="C388" s="35"/>
      <c r="D388" s="35"/>
      <c r="E388" s="34"/>
    </row>
    <row r="389" spans="2:5" x14ac:dyDescent="0.2">
      <c r="B389" s="34"/>
      <c r="C389" s="35"/>
      <c r="D389" s="35"/>
      <c r="E389" s="34"/>
    </row>
    <row r="390" spans="2:5" x14ac:dyDescent="0.2">
      <c r="B390" s="34"/>
      <c r="C390" s="35"/>
      <c r="D390" s="35"/>
      <c r="E390" s="34"/>
    </row>
    <row r="391" spans="2:5" x14ac:dyDescent="0.2">
      <c r="B391" s="34"/>
      <c r="C391" s="35"/>
      <c r="D391" s="35"/>
      <c r="E391" s="34"/>
    </row>
    <row r="392" spans="2:5" x14ac:dyDescent="0.2">
      <c r="B392" s="34"/>
      <c r="C392" s="35"/>
      <c r="D392" s="35"/>
      <c r="E392" s="34"/>
    </row>
    <row r="393" spans="2:5" x14ac:dyDescent="0.2">
      <c r="B393" s="34"/>
      <c r="C393" s="35"/>
      <c r="D393" s="35"/>
      <c r="E393" s="34"/>
    </row>
    <row r="394" spans="2:5" x14ac:dyDescent="0.2">
      <c r="B394" s="34"/>
      <c r="C394" s="35"/>
      <c r="D394" s="35"/>
      <c r="E394" s="34"/>
    </row>
    <row r="395" spans="2:5" x14ac:dyDescent="0.2">
      <c r="B395" s="34"/>
      <c r="C395" s="35"/>
      <c r="D395" s="35"/>
      <c r="E395" s="34"/>
    </row>
    <row r="396" spans="2:5" x14ac:dyDescent="0.2">
      <c r="B396" s="34"/>
      <c r="C396" s="35"/>
      <c r="D396" s="35"/>
      <c r="E396" s="34"/>
    </row>
    <row r="397" spans="2:5" x14ac:dyDescent="0.2">
      <c r="B397" s="34"/>
      <c r="C397" s="35"/>
      <c r="D397" s="35"/>
      <c r="E397" s="34"/>
    </row>
    <row r="398" spans="2:5" x14ac:dyDescent="0.2">
      <c r="B398" s="34"/>
      <c r="C398" s="35"/>
      <c r="D398" s="35"/>
      <c r="E398" s="34"/>
    </row>
    <row r="399" spans="2:5" x14ac:dyDescent="0.2">
      <c r="B399" s="34"/>
      <c r="C399" s="35"/>
      <c r="D399" s="35"/>
      <c r="E399" s="34"/>
    </row>
    <row r="400" spans="2:5" x14ac:dyDescent="0.2">
      <c r="B400" s="34"/>
      <c r="C400" s="35"/>
      <c r="D400" s="35"/>
      <c r="E400" s="34"/>
    </row>
    <row r="401" spans="2:5" x14ac:dyDescent="0.2">
      <c r="B401" s="34"/>
      <c r="C401" s="35"/>
      <c r="D401" s="35"/>
      <c r="E401" s="34"/>
    </row>
    <row r="402" spans="2:5" x14ac:dyDescent="0.2">
      <c r="B402" s="34"/>
      <c r="C402" s="35"/>
      <c r="D402" s="35"/>
      <c r="E402" s="34"/>
    </row>
    <row r="403" spans="2:5" x14ac:dyDescent="0.2">
      <c r="B403" s="34"/>
      <c r="C403" s="35"/>
      <c r="D403" s="35"/>
      <c r="E403" s="34"/>
    </row>
    <row r="404" spans="2:5" x14ac:dyDescent="0.2">
      <c r="B404" s="34"/>
      <c r="C404" s="35"/>
      <c r="D404" s="35"/>
      <c r="E404" s="34"/>
    </row>
    <row r="405" spans="2:5" x14ac:dyDescent="0.2">
      <c r="B405" s="34"/>
      <c r="C405" s="35"/>
      <c r="D405" s="35"/>
      <c r="E405" s="34"/>
    </row>
    <row r="406" spans="2:5" x14ac:dyDescent="0.2">
      <c r="B406" s="34"/>
      <c r="C406" s="35"/>
      <c r="D406" s="35"/>
      <c r="E406" s="34"/>
    </row>
    <row r="407" spans="2:5" x14ac:dyDescent="0.2">
      <c r="B407" s="34"/>
      <c r="C407" s="35"/>
      <c r="D407" s="35"/>
      <c r="E407" s="34"/>
    </row>
    <row r="408" spans="2:5" x14ac:dyDescent="0.2">
      <c r="B408" s="34"/>
      <c r="C408" s="35"/>
      <c r="D408" s="35"/>
      <c r="E408" s="34"/>
    </row>
    <row r="409" spans="2:5" x14ac:dyDescent="0.2">
      <c r="B409" s="34"/>
      <c r="C409" s="35"/>
      <c r="D409" s="35"/>
      <c r="E409" s="34"/>
    </row>
    <row r="410" spans="2:5" x14ac:dyDescent="0.2">
      <c r="B410" s="34"/>
      <c r="C410" s="35"/>
      <c r="D410" s="35"/>
      <c r="E410" s="34"/>
    </row>
    <row r="411" spans="2:5" x14ac:dyDescent="0.2">
      <c r="B411" s="34"/>
      <c r="C411" s="35"/>
      <c r="D411" s="35"/>
      <c r="E411" s="34"/>
    </row>
    <row r="412" spans="2:5" x14ac:dyDescent="0.2">
      <c r="B412" s="34"/>
      <c r="C412" s="35"/>
      <c r="D412" s="35"/>
      <c r="E412" s="34"/>
    </row>
    <row r="413" spans="2:5" x14ac:dyDescent="0.2">
      <c r="B413" s="34"/>
      <c r="C413" s="35"/>
      <c r="D413" s="35"/>
      <c r="E413" s="34"/>
    </row>
    <row r="414" spans="2:5" x14ac:dyDescent="0.2">
      <c r="B414" s="34"/>
      <c r="C414" s="35"/>
      <c r="D414" s="35"/>
      <c r="E414" s="34"/>
    </row>
    <row r="415" spans="2:5" x14ac:dyDescent="0.2">
      <c r="B415" s="34"/>
      <c r="C415" s="35"/>
      <c r="D415" s="35"/>
      <c r="E415" s="34"/>
    </row>
    <row r="416" spans="2:5" x14ac:dyDescent="0.2">
      <c r="B416" s="34"/>
      <c r="C416" s="35"/>
      <c r="D416" s="35"/>
      <c r="E416" s="34"/>
    </row>
    <row r="417" spans="2:5" x14ac:dyDescent="0.2">
      <c r="B417" s="34"/>
      <c r="C417" s="35"/>
      <c r="D417" s="35"/>
      <c r="E417" s="34"/>
    </row>
    <row r="418" spans="2:5" x14ac:dyDescent="0.2">
      <c r="B418" s="34"/>
      <c r="C418" s="35"/>
      <c r="D418" s="35"/>
      <c r="E418" s="34"/>
    </row>
    <row r="419" spans="2:5" x14ac:dyDescent="0.2">
      <c r="B419" s="34"/>
      <c r="C419" s="35"/>
      <c r="D419" s="35"/>
      <c r="E419" s="34"/>
    </row>
    <row r="420" spans="2:5" x14ac:dyDescent="0.2">
      <c r="B420" s="34"/>
      <c r="C420" s="35"/>
      <c r="D420" s="35"/>
      <c r="E420" s="34"/>
    </row>
    <row r="421" spans="2:5" x14ac:dyDescent="0.2">
      <c r="B421" s="34"/>
      <c r="C421" s="35"/>
      <c r="D421" s="35"/>
      <c r="E421" s="34"/>
    </row>
    <row r="422" spans="2:5" x14ac:dyDescent="0.2">
      <c r="B422" s="34"/>
      <c r="C422" s="35"/>
      <c r="D422" s="35"/>
      <c r="E422" s="34"/>
    </row>
    <row r="423" spans="2:5" x14ac:dyDescent="0.2">
      <c r="B423" s="34"/>
      <c r="C423" s="35"/>
      <c r="D423" s="35"/>
      <c r="E423" s="34"/>
    </row>
  </sheetData>
  <mergeCells count="3">
    <mergeCell ref="B2:E2"/>
    <mergeCell ref="B64:E64"/>
    <mergeCell ref="B61:E61"/>
  </mergeCells>
  <phoneticPr fontId="2"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58"/>
  <sheetViews>
    <sheetView zoomScale="90" zoomScaleNormal="90" workbookViewId="0">
      <selection activeCell="B58" sqref="B58:D58"/>
    </sheetView>
  </sheetViews>
  <sheetFormatPr defaultRowHeight="12.75" x14ac:dyDescent="0.2"/>
  <cols>
    <col min="1" max="1" width="5.5703125" customWidth="1"/>
    <col min="2" max="2" width="39" customWidth="1"/>
    <col min="3" max="3" width="18.28515625" customWidth="1"/>
    <col min="4" max="4" width="19.5703125" customWidth="1"/>
  </cols>
  <sheetData>
    <row r="1" spans="2:8" ht="27" customHeight="1" thickBot="1" x14ac:dyDescent="0.25"/>
    <row r="2" spans="2:8" ht="33.75" customHeight="1" thickBot="1" x14ac:dyDescent="0.25">
      <c r="B2" s="155" t="s">
        <v>634</v>
      </c>
      <c r="C2" s="155"/>
      <c r="D2" s="155"/>
    </row>
    <row r="3" spans="2:8" ht="29.25" customHeight="1" thickBot="1" x14ac:dyDescent="0.3">
      <c r="B3" s="68" t="s">
        <v>4</v>
      </c>
      <c r="C3" s="82" t="s">
        <v>133</v>
      </c>
      <c r="D3" s="82" t="s">
        <v>134</v>
      </c>
    </row>
    <row r="4" spans="2:8" x14ac:dyDescent="0.2">
      <c r="B4" s="90" t="s">
        <v>10</v>
      </c>
      <c r="C4" s="135">
        <f>SUM(C5:C10)</f>
        <v>152472</v>
      </c>
      <c r="D4" s="135">
        <f>SUM(D5:D10)</f>
        <v>71249</v>
      </c>
    </row>
    <row r="5" spans="2:8" x14ac:dyDescent="0.2">
      <c r="B5" s="90" t="s">
        <v>11</v>
      </c>
      <c r="C5" s="135">
        <v>65058</v>
      </c>
      <c r="D5" s="135">
        <v>35211</v>
      </c>
      <c r="F5" s="37"/>
      <c r="G5" s="37"/>
      <c r="H5" s="17"/>
    </row>
    <row r="6" spans="2:8" x14ac:dyDescent="0.2">
      <c r="B6" s="90" t="s">
        <v>13</v>
      </c>
      <c r="C6" s="135">
        <v>86770</v>
      </c>
      <c r="D6" s="135">
        <v>35886</v>
      </c>
      <c r="F6" s="17"/>
      <c r="G6" s="17"/>
      <c r="H6" s="17"/>
    </row>
    <row r="7" spans="2:8" x14ac:dyDescent="0.2">
      <c r="B7" s="90" t="s">
        <v>152</v>
      </c>
      <c r="C7" s="135">
        <v>57</v>
      </c>
      <c r="D7" s="135">
        <v>15</v>
      </c>
      <c r="F7" s="17"/>
      <c r="G7" s="17"/>
      <c r="H7" s="17"/>
    </row>
    <row r="8" spans="2:8" x14ac:dyDescent="0.2">
      <c r="B8" s="90" t="s">
        <v>153</v>
      </c>
      <c r="C8" s="135">
        <v>396</v>
      </c>
      <c r="D8" s="135">
        <v>98</v>
      </c>
      <c r="F8" s="17"/>
      <c r="G8" s="17"/>
      <c r="H8" s="17"/>
    </row>
    <row r="9" spans="2:8" x14ac:dyDescent="0.2">
      <c r="B9" s="90" t="s">
        <v>154</v>
      </c>
      <c r="C9" s="135">
        <v>24</v>
      </c>
      <c r="D9" s="135">
        <v>3</v>
      </c>
      <c r="F9" s="17"/>
      <c r="G9" s="17"/>
      <c r="H9" s="17"/>
    </row>
    <row r="10" spans="2:8" x14ac:dyDescent="0.2">
      <c r="B10" s="90" t="s">
        <v>15</v>
      </c>
      <c r="C10" s="135">
        <v>167</v>
      </c>
      <c r="D10" s="135">
        <v>36</v>
      </c>
      <c r="F10" s="38"/>
      <c r="G10" s="38"/>
      <c r="H10" s="17"/>
    </row>
    <row r="11" spans="2:8" x14ac:dyDescent="0.2">
      <c r="B11" s="90"/>
      <c r="C11" s="151"/>
      <c r="D11" s="151"/>
      <c r="F11" s="17"/>
      <c r="G11" s="17"/>
      <c r="H11" s="17"/>
    </row>
    <row r="12" spans="2:8" x14ac:dyDescent="0.2">
      <c r="B12" s="90" t="s">
        <v>17</v>
      </c>
      <c r="C12" s="135">
        <f>SUM(C13:C18)</f>
        <v>36043</v>
      </c>
      <c r="D12" s="135">
        <f>SUM(D13:D18)</f>
        <v>24645</v>
      </c>
    </row>
    <row r="13" spans="2:8" x14ac:dyDescent="0.2">
      <c r="B13" s="90" t="s">
        <v>11</v>
      </c>
      <c r="C13" s="135">
        <v>17641</v>
      </c>
      <c r="D13" s="135">
        <v>12209</v>
      </c>
    </row>
    <row r="14" spans="2:8" x14ac:dyDescent="0.2">
      <c r="B14" s="90" t="s">
        <v>13</v>
      </c>
      <c r="C14" s="135">
        <v>18231</v>
      </c>
      <c r="D14" s="135">
        <v>12423</v>
      </c>
    </row>
    <row r="15" spans="2:8" x14ac:dyDescent="0.2">
      <c r="B15" s="90" t="s">
        <v>152</v>
      </c>
      <c r="C15" s="135">
        <v>1</v>
      </c>
      <c r="D15" s="135">
        <v>0</v>
      </c>
    </row>
    <row r="16" spans="2:8" x14ac:dyDescent="0.2">
      <c r="B16" s="90" t="s">
        <v>153</v>
      </c>
      <c r="C16" s="135">
        <v>0</v>
      </c>
      <c r="D16" s="135">
        <v>2</v>
      </c>
    </row>
    <row r="17" spans="2:9" x14ac:dyDescent="0.2">
      <c r="B17" s="90" t="s">
        <v>154</v>
      </c>
      <c r="C17" s="135">
        <v>0</v>
      </c>
      <c r="D17" s="135">
        <v>0</v>
      </c>
    </row>
    <row r="18" spans="2:9" x14ac:dyDescent="0.2">
      <c r="B18" s="90" t="s">
        <v>15</v>
      </c>
      <c r="C18" s="135">
        <v>170</v>
      </c>
      <c r="D18" s="135">
        <v>11</v>
      </c>
      <c r="F18" s="23"/>
      <c r="G18" s="23"/>
      <c r="H18" s="23"/>
      <c r="I18" s="23"/>
    </row>
    <row r="19" spans="2:9" x14ac:dyDescent="0.2">
      <c r="B19" s="90"/>
      <c r="C19" s="151"/>
      <c r="D19" s="151"/>
    </row>
    <row r="20" spans="2:9" x14ac:dyDescent="0.2">
      <c r="B20" s="90" t="s">
        <v>21</v>
      </c>
      <c r="C20" s="135">
        <f>SUM(C21:C23)</f>
        <v>189495</v>
      </c>
      <c r="D20" s="135">
        <f>SUM(D21:D23)</f>
        <v>95909</v>
      </c>
      <c r="E20" s="23"/>
    </row>
    <row r="21" spans="2:9" x14ac:dyDescent="0.2">
      <c r="B21" s="90" t="s">
        <v>22</v>
      </c>
      <c r="C21" s="135">
        <v>166015</v>
      </c>
      <c r="D21" s="135">
        <v>83937</v>
      </c>
    </row>
    <row r="22" spans="2:9" x14ac:dyDescent="0.2">
      <c r="B22" s="90" t="s">
        <v>24</v>
      </c>
      <c r="C22" s="135">
        <v>22757</v>
      </c>
      <c r="D22" s="135">
        <v>11477</v>
      </c>
    </row>
    <row r="23" spans="2:9" x14ac:dyDescent="0.2">
      <c r="B23" s="90" t="s">
        <v>15</v>
      </c>
      <c r="C23" s="135">
        <v>723</v>
      </c>
      <c r="D23" s="135">
        <v>495</v>
      </c>
      <c r="F23" s="23"/>
      <c r="G23" s="23"/>
      <c r="H23" s="23"/>
      <c r="I23" s="23"/>
    </row>
    <row r="24" spans="2:9" x14ac:dyDescent="0.2">
      <c r="B24" s="90"/>
      <c r="C24" s="151"/>
      <c r="D24" s="151"/>
    </row>
    <row r="25" spans="2:9" x14ac:dyDescent="0.2">
      <c r="B25" s="90" t="s">
        <v>27</v>
      </c>
      <c r="C25" s="135">
        <f>SUM(C26:C33)</f>
        <v>189495</v>
      </c>
      <c r="D25" s="135">
        <f>SUM(D26:D33)</f>
        <v>95909</v>
      </c>
    </row>
    <row r="26" spans="2:9" x14ac:dyDescent="0.2">
      <c r="B26" s="90" t="s">
        <v>28</v>
      </c>
      <c r="C26" s="135">
        <v>62408</v>
      </c>
      <c r="D26" s="135">
        <v>47237</v>
      </c>
    </row>
    <row r="27" spans="2:9" x14ac:dyDescent="0.2">
      <c r="B27" s="90" t="s">
        <v>30</v>
      </c>
      <c r="C27" s="135">
        <v>16023</v>
      </c>
      <c r="D27" s="135">
        <v>8844</v>
      </c>
    </row>
    <row r="28" spans="2:9" x14ac:dyDescent="0.2">
      <c r="B28" s="90" t="s">
        <v>32</v>
      </c>
      <c r="C28" s="135">
        <v>94332</v>
      </c>
      <c r="D28" s="135">
        <v>31681</v>
      </c>
    </row>
    <row r="29" spans="2:9" x14ac:dyDescent="0.2">
      <c r="B29" s="90" t="s">
        <v>34</v>
      </c>
      <c r="C29" s="135">
        <v>2090</v>
      </c>
      <c r="D29" s="135">
        <v>709</v>
      </c>
    </row>
    <row r="30" spans="2:9" x14ac:dyDescent="0.2">
      <c r="B30" s="90" t="s">
        <v>36</v>
      </c>
      <c r="C30" s="135">
        <v>3149</v>
      </c>
      <c r="D30" s="135">
        <v>2067</v>
      </c>
    </row>
    <row r="31" spans="2:9" x14ac:dyDescent="0.2">
      <c r="B31" s="90" t="s">
        <v>38</v>
      </c>
      <c r="C31" s="135">
        <v>1180</v>
      </c>
      <c r="D31" s="135">
        <v>370</v>
      </c>
    </row>
    <row r="32" spans="2:9" x14ac:dyDescent="0.2">
      <c r="B32" s="90" t="s">
        <v>628</v>
      </c>
      <c r="C32" s="135">
        <v>7926</v>
      </c>
      <c r="D32" s="135">
        <v>4220</v>
      </c>
    </row>
    <row r="33" spans="2:9" x14ac:dyDescent="0.2">
      <c r="B33" s="90" t="s">
        <v>15</v>
      </c>
      <c r="C33" s="135">
        <v>2387</v>
      </c>
      <c r="D33" s="135">
        <v>781</v>
      </c>
      <c r="F33" s="23"/>
      <c r="G33" s="23"/>
      <c r="H33" s="23"/>
      <c r="I33" s="23"/>
    </row>
    <row r="34" spans="2:9" x14ac:dyDescent="0.2">
      <c r="B34" s="90"/>
      <c r="C34" s="151"/>
      <c r="D34" s="151"/>
    </row>
    <row r="35" spans="2:9" x14ac:dyDescent="0.2">
      <c r="B35" s="90" t="s">
        <v>42</v>
      </c>
      <c r="C35" s="135">
        <f>SUM(C36:C44)</f>
        <v>189494</v>
      </c>
      <c r="D35" s="135">
        <f>SUM(D36:D44)</f>
        <v>95909</v>
      </c>
    </row>
    <row r="36" spans="2:9" x14ac:dyDescent="0.2">
      <c r="B36" s="90" t="s">
        <v>43</v>
      </c>
      <c r="C36" s="135">
        <v>2214</v>
      </c>
      <c r="D36" s="135">
        <v>1495</v>
      </c>
    </row>
    <row r="37" spans="2:9" x14ac:dyDescent="0.2">
      <c r="B37" s="90" t="s">
        <v>45</v>
      </c>
      <c r="C37" s="135">
        <v>11181</v>
      </c>
      <c r="D37" s="135">
        <v>7293</v>
      </c>
    </row>
    <row r="38" spans="2:9" x14ac:dyDescent="0.2">
      <c r="B38" s="90" t="s">
        <v>47</v>
      </c>
      <c r="C38" s="135">
        <v>14250</v>
      </c>
      <c r="D38" s="135">
        <v>9955</v>
      </c>
    </row>
    <row r="39" spans="2:9" x14ac:dyDescent="0.2">
      <c r="B39" s="90" t="s">
        <v>49</v>
      </c>
      <c r="C39" s="135">
        <v>8377</v>
      </c>
      <c r="D39" s="135">
        <v>5884</v>
      </c>
      <c r="E39" s="11"/>
    </row>
    <row r="40" spans="2:9" x14ac:dyDescent="0.2">
      <c r="B40" s="90" t="s">
        <v>51</v>
      </c>
      <c r="C40" s="135">
        <v>23175</v>
      </c>
      <c r="D40" s="135">
        <v>13974</v>
      </c>
    </row>
    <row r="41" spans="2:9" x14ac:dyDescent="0.2">
      <c r="B41" s="90" t="s">
        <v>53</v>
      </c>
      <c r="C41" s="135">
        <v>60491</v>
      </c>
      <c r="D41" s="135">
        <v>30489</v>
      </c>
    </row>
    <row r="42" spans="2:9" x14ac:dyDescent="0.2">
      <c r="B42" s="90" t="s">
        <v>55</v>
      </c>
      <c r="C42" s="135">
        <v>53749</v>
      </c>
      <c r="D42" s="135">
        <v>21289</v>
      </c>
    </row>
    <row r="43" spans="2:9" x14ac:dyDescent="0.2">
      <c r="B43" s="90" t="s">
        <v>57</v>
      </c>
      <c r="C43" s="135">
        <v>14894</v>
      </c>
      <c r="D43" s="135">
        <v>5478</v>
      </c>
    </row>
    <row r="44" spans="2:9" x14ac:dyDescent="0.2">
      <c r="B44" s="90" t="s">
        <v>15</v>
      </c>
      <c r="C44" s="135">
        <v>1163</v>
      </c>
      <c r="D44" s="135">
        <v>52</v>
      </c>
      <c r="F44" s="23"/>
      <c r="G44" s="23"/>
      <c r="H44" s="23"/>
      <c r="I44" s="23"/>
    </row>
    <row r="45" spans="2:9" x14ac:dyDescent="0.2">
      <c r="B45" s="90"/>
      <c r="C45" s="151"/>
      <c r="D45" s="151"/>
    </row>
    <row r="46" spans="2:9" x14ac:dyDescent="0.2">
      <c r="B46" s="90" t="s">
        <v>60</v>
      </c>
      <c r="C46" s="135">
        <f>SUM(C47:C52)</f>
        <v>189494</v>
      </c>
      <c r="D46" s="135">
        <f>SUM(D47:D52)</f>
        <v>95907</v>
      </c>
    </row>
    <row r="47" spans="2:9" x14ac:dyDescent="0.2">
      <c r="B47" s="90" t="s">
        <v>61</v>
      </c>
      <c r="C47" s="135">
        <v>120088</v>
      </c>
      <c r="D47" s="135">
        <v>48686</v>
      </c>
    </row>
    <row r="48" spans="2:9" x14ac:dyDescent="0.2">
      <c r="B48" s="90" t="s">
        <v>63</v>
      </c>
      <c r="C48" s="135">
        <v>19127</v>
      </c>
      <c r="D48" s="135">
        <v>13529</v>
      </c>
    </row>
    <row r="49" spans="2:9" x14ac:dyDescent="0.2">
      <c r="B49" s="90" t="s">
        <v>65</v>
      </c>
      <c r="C49" s="135">
        <v>18542</v>
      </c>
      <c r="D49" s="135">
        <v>13145</v>
      </c>
    </row>
    <row r="50" spans="2:9" x14ac:dyDescent="0.2">
      <c r="B50" s="90" t="s">
        <v>67</v>
      </c>
      <c r="C50" s="135">
        <v>15133</v>
      </c>
      <c r="D50" s="135">
        <v>9983</v>
      </c>
    </row>
    <row r="51" spans="2:9" x14ac:dyDescent="0.2">
      <c r="B51" s="90" t="s">
        <v>69</v>
      </c>
      <c r="C51" s="135">
        <v>16567</v>
      </c>
      <c r="D51" s="135">
        <v>10556</v>
      </c>
    </row>
    <row r="52" spans="2:9" x14ac:dyDescent="0.2">
      <c r="B52" s="90" t="s">
        <v>15</v>
      </c>
      <c r="C52" s="135">
        <v>37</v>
      </c>
      <c r="D52" s="135">
        <v>8</v>
      </c>
      <c r="F52" s="23"/>
      <c r="G52" s="23"/>
      <c r="H52" s="23"/>
      <c r="I52" s="39"/>
    </row>
    <row r="53" spans="2:9" x14ac:dyDescent="0.2">
      <c r="B53" s="90"/>
      <c r="C53" s="151"/>
      <c r="D53" s="151"/>
    </row>
    <row r="54" spans="2:9" x14ac:dyDescent="0.2">
      <c r="B54" s="90" t="s">
        <v>74</v>
      </c>
      <c r="C54" s="135">
        <f>SUM(C55:C57)</f>
        <v>152472</v>
      </c>
      <c r="D54" s="135">
        <f>SUM(D55:D57)</f>
        <v>71250</v>
      </c>
    </row>
    <row r="55" spans="2:9" x14ac:dyDescent="0.2">
      <c r="B55" s="90" t="s">
        <v>72</v>
      </c>
      <c r="C55" s="92">
        <v>121827</v>
      </c>
      <c r="D55" s="92">
        <v>58296</v>
      </c>
    </row>
    <row r="56" spans="2:9" x14ac:dyDescent="0.2">
      <c r="B56" s="90" t="s">
        <v>73</v>
      </c>
      <c r="C56" s="92">
        <v>25502</v>
      </c>
      <c r="D56" s="92">
        <v>12118</v>
      </c>
      <c r="F56" s="17"/>
      <c r="G56" s="17"/>
      <c r="H56" s="17"/>
    </row>
    <row r="57" spans="2:9" ht="15" customHeight="1" thickBot="1" x14ac:dyDescent="0.25">
      <c r="B57" s="94" t="s">
        <v>15</v>
      </c>
      <c r="C57" s="92">
        <v>5143</v>
      </c>
      <c r="D57" s="92">
        <v>836</v>
      </c>
      <c r="F57" s="23"/>
      <c r="G57" s="23"/>
    </row>
    <row r="58" spans="2:9" ht="53.25" customHeight="1" x14ac:dyDescent="0.2">
      <c r="B58" s="169" t="s">
        <v>645</v>
      </c>
      <c r="C58" s="169"/>
      <c r="D58" s="169"/>
    </row>
  </sheetData>
  <mergeCells count="2">
    <mergeCell ref="B2:D2"/>
    <mergeCell ref="B58:D58"/>
  </mergeCells>
  <phoneticPr fontId="2"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55"/>
  <sheetViews>
    <sheetView zoomScaleNormal="80" workbookViewId="0">
      <selection activeCell="F5" sqref="F5"/>
    </sheetView>
  </sheetViews>
  <sheetFormatPr defaultRowHeight="12.75" x14ac:dyDescent="0.2"/>
  <cols>
    <col min="1" max="1" width="6.28515625" customWidth="1"/>
    <col min="2" max="2" width="46.28515625" customWidth="1"/>
    <col min="3" max="3" width="18.28515625" customWidth="1"/>
    <col min="4" max="4" width="18" customWidth="1"/>
    <col min="5" max="5" width="18.140625" customWidth="1"/>
    <col min="6" max="6" width="11.28515625" bestFit="1" customWidth="1"/>
    <col min="7" max="9" width="16.5703125" customWidth="1"/>
    <col min="10" max="10" width="16.42578125" customWidth="1"/>
    <col min="11" max="13" width="13.85546875" customWidth="1"/>
  </cols>
  <sheetData>
    <row r="1" spans="2:17" ht="21.75" customHeight="1" thickBot="1" x14ac:dyDescent="0.25"/>
    <row r="2" spans="2:17" ht="33.75" customHeight="1" thickBot="1" x14ac:dyDescent="0.25">
      <c r="B2" s="152" t="s">
        <v>648</v>
      </c>
      <c r="C2" s="153"/>
      <c r="D2" s="153"/>
      <c r="E2" s="154"/>
    </row>
    <row r="3" spans="2:17" ht="46.5" customHeight="1" thickBot="1" x14ac:dyDescent="0.3">
      <c r="B3" s="68" t="s">
        <v>646</v>
      </c>
      <c r="C3" s="82" t="s">
        <v>145</v>
      </c>
      <c r="D3" s="101" t="s">
        <v>629</v>
      </c>
      <c r="E3" s="82" t="s">
        <v>144</v>
      </c>
      <c r="G3" s="1"/>
      <c r="H3" s="1"/>
      <c r="I3" s="1"/>
      <c r="J3" s="1"/>
      <c r="K3" s="1"/>
      <c r="L3" s="1"/>
      <c r="M3" s="1"/>
    </row>
    <row r="4" spans="2:17" x14ac:dyDescent="0.2">
      <c r="B4" s="96" t="s">
        <v>98</v>
      </c>
      <c r="C4" s="97"/>
      <c r="D4" s="98"/>
      <c r="E4" s="97"/>
      <c r="G4" s="1"/>
      <c r="H4" s="1"/>
      <c r="I4" s="1"/>
      <c r="J4" s="1"/>
      <c r="K4" s="1"/>
      <c r="L4" s="1"/>
      <c r="M4" s="1"/>
      <c r="O4" s="1"/>
    </row>
    <row r="5" spans="2:17" x14ac:dyDescent="0.2">
      <c r="B5" s="99" t="s">
        <v>99</v>
      </c>
      <c r="C5" s="100">
        <v>42639</v>
      </c>
      <c r="D5" s="100">
        <v>37188</v>
      </c>
      <c r="E5" s="100">
        <v>5496</v>
      </c>
      <c r="F5" s="43"/>
      <c r="G5" s="44"/>
      <c r="H5" s="45"/>
      <c r="I5" s="45"/>
      <c r="J5" s="1"/>
      <c r="K5" s="44"/>
      <c r="L5" s="45"/>
      <c r="M5" s="45"/>
      <c r="O5" s="39"/>
      <c r="P5" s="40"/>
      <c r="Q5" s="40"/>
    </row>
    <row r="6" spans="2:17" x14ac:dyDescent="0.2">
      <c r="B6" s="99" t="s">
        <v>100</v>
      </c>
      <c r="C6" s="100">
        <v>89201</v>
      </c>
      <c r="D6" s="100">
        <v>72517</v>
      </c>
      <c r="E6" s="100">
        <v>16834</v>
      </c>
      <c r="F6" s="43"/>
      <c r="G6" s="44"/>
      <c r="H6" s="45"/>
      <c r="I6" s="45"/>
      <c r="J6" s="1"/>
      <c r="K6" s="44"/>
      <c r="L6" s="45"/>
      <c r="M6" s="45"/>
      <c r="O6" s="39"/>
      <c r="P6" s="40"/>
      <c r="Q6" s="40"/>
    </row>
    <row r="7" spans="2:17" x14ac:dyDescent="0.2">
      <c r="B7" s="77" t="s">
        <v>101</v>
      </c>
      <c r="C7" s="100">
        <v>33034</v>
      </c>
      <c r="D7" s="100">
        <v>25872</v>
      </c>
      <c r="E7" s="100">
        <v>7208</v>
      </c>
      <c r="F7" s="43"/>
      <c r="G7" s="44"/>
      <c r="H7" s="45"/>
      <c r="I7" s="45"/>
      <c r="J7" s="1"/>
      <c r="K7" s="44"/>
      <c r="L7" s="45"/>
      <c r="M7" s="45"/>
      <c r="O7" s="39"/>
      <c r="P7" s="40"/>
      <c r="Q7" s="40"/>
    </row>
    <row r="8" spans="2:17" x14ac:dyDescent="0.2">
      <c r="B8" s="77" t="s">
        <v>102</v>
      </c>
      <c r="C8" s="100">
        <v>4470</v>
      </c>
      <c r="D8" s="100">
        <v>3725</v>
      </c>
      <c r="E8" s="100">
        <v>754</v>
      </c>
      <c r="F8" s="43"/>
      <c r="G8" s="44"/>
      <c r="H8" s="45"/>
      <c r="I8" s="45"/>
      <c r="J8" s="1"/>
      <c r="K8" s="44"/>
      <c r="L8" s="45"/>
      <c r="M8" s="45"/>
      <c r="O8" s="39"/>
      <c r="P8" s="40"/>
      <c r="Q8" s="40"/>
    </row>
    <row r="9" spans="2:17" x14ac:dyDescent="0.2">
      <c r="B9" s="77" t="s">
        <v>103</v>
      </c>
      <c r="C9" s="100">
        <v>2312</v>
      </c>
      <c r="D9" s="100">
        <v>2196</v>
      </c>
      <c r="E9" s="100">
        <v>119</v>
      </c>
      <c r="F9" s="43"/>
      <c r="G9" s="44"/>
      <c r="H9" s="45"/>
      <c r="I9" s="45"/>
      <c r="J9" s="1"/>
      <c r="K9" s="44"/>
      <c r="L9" s="45"/>
      <c r="M9" s="45"/>
      <c r="O9" s="39"/>
      <c r="P9" s="40"/>
      <c r="Q9" s="40"/>
    </row>
    <row r="10" spans="2:17" x14ac:dyDescent="0.2">
      <c r="B10" s="77" t="s">
        <v>104</v>
      </c>
      <c r="C10" s="100">
        <v>5268</v>
      </c>
      <c r="D10" s="100">
        <v>4308</v>
      </c>
      <c r="E10" s="100">
        <v>967</v>
      </c>
      <c r="F10" s="43"/>
      <c r="G10" s="44"/>
      <c r="H10" s="45"/>
      <c r="I10" s="45"/>
      <c r="J10" s="1"/>
      <c r="K10" s="44"/>
      <c r="L10" s="45"/>
      <c r="M10" s="45"/>
      <c r="O10" s="39"/>
      <c r="P10" s="40"/>
      <c r="Q10" s="40"/>
    </row>
    <row r="11" spans="2:17" x14ac:dyDescent="0.2">
      <c r="B11" s="77" t="s">
        <v>105</v>
      </c>
      <c r="C11" s="100">
        <v>1068</v>
      </c>
      <c r="D11" s="100">
        <v>1002</v>
      </c>
      <c r="E11" s="100">
        <v>68</v>
      </c>
      <c r="F11" s="43"/>
      <c r="G11" s="44"/>
      <c r="H11" s="45"/>
      <c r="I11" s="45"/>
      <c r="J11" s="1"/>
      <c r="K11" s="44"/>
      <c r="L11" s="45"/>
      <c r="M11" s="45"/>
      <c r="O11" s="39"/>
      <c r="P11" s="40"/>
      <c r="Q11" s="40"/>
    </row>
    <row r="12" spans="2:17" x14ac:dyDescent="0.2">
      <c r="B12" s="77" t="s">
        <v>106</v>
      </c>
      <c r="C12" s="100">
        <v>1290</v>
      </c>
      <c r="D12" s="100">
        <v>1164</v>
      </c>
      <c r="E12" s="100">
        <v>129</v>
      </c>
      <c r="F12" s="43"/>
      <c r="G12" s="44"/>
      <c r="H12" s="45"/>
      <c r="I12" s="45"/>
      <c r="J12" s="1"/>
      <c r="K12" s="44"/>
      <c r="L12" s="45"/>
      <c r="M12" s="45"/>
      <c r="O12" s="39"/>
      <c r="P12" s="40"/>
      <c r="Q12" s="40"/>
    </row>
    <row r="13" spans="2:17" x14ac:dyDescent="0.2">
      <c r="B13" s="77" t="s">
        <v>156</v>
      </c>
      <c r="C13" s="100">
        <v>494</v>
      </c>
      <c r="D13" s="100">
        <v>380</v>
      </c>
      <c r="E13" s="100">
        <v>116</v>
      </c>
      <c r="F13" s="43"/>
      <c r="G13" s="44"/>
      <c r="H13" s="45"/>
      <c r="I13" s="45"/>
      <c r="J13" s="1"/>
      <c r="K13" s="44"/>
      <c r="L13" s="45"/>
      <c r="M13" s="45"/>
      <c r="O13" s="39"/>
      <c r="P13" s="40"/>
      <c r="Q13" s="40"/>
    </row>
    <row r="14" spans="2:17" x14ac:dyDescent="0.2">
      <c r="B14" s="77" t="s">
        <v>157</v>
      </c>
      <c r="C14" s="100">
        <v>2614</v>
      </c>
      <c r="D14" s="100">
        <v>1877</v>
      </c>
      <c r="E14" s="100">
        <v>742</v>
      </c>
      <c r="F14" s="43"/>
      <c r="G14" s="44"/>
      <c r="H14" s="45"/>
      <c r="I14" s="45"/>
      <c r="J14" s="1"/>
      <c r="K14" s="44"/>
      <c r="L14" s="45"/>
      <c r="M14" s="45"/>
      <c r="O14" s="39"/>
      <c r="P14" s="40"/>
      <c r="Q14" s="40"/>
    </row>
    <row r="15" spans="2:17" x14ac:dyDescent="0.2">
      <c r="B15" s="77" t="s">
        <v>158</v>
      </c>
      <c r="C15" s="100">
        <v>7070</v>
      </c>
      <c r="D15" s="100">
        <v>5064</v>
      </c>
      <c r="E15" s="100">
        <v>2013</v>
      </c>
      <c r="F15" s="43"/>
      <c r="G15" s="44"/>
      <c r="H15" s="45"/>
      <c r="I15" s="45"/>
      <c r="J15" s="1"/>
      <c r="K15" s="44"/>
      <c r="L15" s="45"/>
      <c r="M15" s="45"/>
      <c r="O15" s="39"/>
      <c r="P15" s="40"/>
      <c r="Q15" s="40"/>
    </row>
    <row r="16" spans="2:17" x14ac:dyDescent="0.2">
      <c r="B16" s="77" t="s">
        <v>159</v>
      </c>
      <c r="C16" s="100">
        <v>79</v>
      </c>
      <c r="D16" s="100">
        <v>68</v>
      </c>
      <c r="E16" s="100">
        <v>11</v>
      </c>
      <c r="F16" s="43"/>
      <c r="G16" s="44"/>
      <c r="H16" s="45"/>
      <c r="I16" s="45"/>
      <c r="J16" s="1"/>
      <c r="K16" s="44"/>
      <c r="L16" s="45"/>
      <c r="M16" s="45"/>
      <c r="O16" s="39"/>
      <c r="P16" s="40"/>
      <c r="Q16" s="40"/>
    </row>
    <row r="17" spans="2:31" x14ac:dyDescent="0.2">
      <c r="B17" s="77" t="s">
        <v>160</v>
      </c>
      <c r="C17" s="100">
        <v>441</v>
      </c>
      <c r="D17" s="100">
        <v>322</v>
      </c>
      <c r="E17" s="100">
        <v>120</v>
      </c>
      <c r="F17" s="43"/>
      <c r="G17" s="44"/>
      <c r="H17" s="45"/>
      <c r="I17" s="45"/>
      <c r="J17" s="1"/>
      <c r="K17" s="44"/>
      <c r="L17" s="45"/>
      <c r="M17" s="45"/>
      <c r="O17" s="39"/>
      <c r="P17" s="40"/>
      <c r="Q17" s="40"/>
    </row>
    <row r="18" spans="2:31" x14ac:dyDescent="0.2">
      <c r="B18" s="77" t="s">
        <v>107</v>
      </c>
      <c r="C18" s="100">
        <v>10767</v>
      </c>
      <c r="D18" s="100">
        <v>7244</v>
      </c>
      <c r="E18" s="100">
        <v>3537</v>
      </c>
      <c r="F18" s="43"/>
      <c r="G18" s="44"/>
      <c r="H18" s="45"/>
      <c r="I18" s="45"/>
      <c r="J18" s="1"/>
      <c r="K18" s="44"/>
      <c r="L18" s="45"/>
      <c r="M18" s="45"/>
      <c r="O18" s="39"/>
      <c r="P18" s="40"/>
      <c r="Q18" s="40"/>
    </row>
    <row r="19" spans="2:31" x14ac:dyDescent="0.2">
      <c r="B19" s="77" t="s">
        <v>108</v>
      </c>
      <c r="C19" s="100">
        <v>6509</v>
      </c>
      <c r="D19" s="100">
        <v>4937</v>
      </c>
      <c r="E19" s="100">
        <v>1581</v>
      </c>
      <c r="F19" s="43"/>
      <c r="G19" s="44"/>
      <c r="H19" s="45"/>
      <c r="I19" s="45"/>
      <c r="J19" s="1"/>
      <c r="K19" s="44"/>
      <c r="L19" s="45"/>
      <c r="M19" s="45"/>
      <c r="O19" s="39"/>
      <c r="P19" s="40"/>
      <c r="Q19" s="40"/>
    </row>
    <row r="20" spans="2:31" x14ac:dyDescent="0.2">
      <c r="B20" s="77" t="s">
        <v>109</v>
      </c>
      <c r="C20" s="100">
        <v>2195</v>
      </c>
      <c r="D20" s="100">
        <v>1460</v>
      </c>
      <c r="E20" s="100">
        <v>739</v>
      </c>
      <c r="F20" s="43"/>
      <c r="G20" s="44"/>
      <c r="H20" s="45"/>
      <c r="I20" s="45"/>
      <c r="J20" s="1"/>
      <c r="K20" s="44"/>
      <c r="L20" s="45"/>
      <c r="M20" s="45"/>
      <c r="O20" s="39"/>
      <c r="P20" s="40"/>
      <c r="Q20" s="40"/>
    </row>
    <row r="21" spans="2:31" x14ac:dyDescent="0.2">
      <c r="B21" s="77" t="s">
        <v>110</v>
      </c>
      <c r="C21" s="100">
        <v>485</v>
      </c>
      <c r="D21" s="100">
        <v>436</v>
      </c>
      <c r="E21" s="100">
        <v>49</v>
      </c>
      <c r="F21" s="43"/>
      <c r="G21" s="44"/>
      <c r="H21" s="45"/>
      <c r="I21" s="45"/>
      <c r="J21" s="1"/>
      <c r="K21" s="44"/>
      <c r="L21" s="45"/>
      <c r="M21" s="45"/>
      <c r="O21" s="39"/>
      <c r="P21" s="40"/>
      <c r="Q21" s="40"/>
    </row>
    <row r="22" spans="2:31" x14ac:dyDescent="0.2">
      <c r="B22" s="77" t="s">
        <v>161</v>
      </c>
      <c r="C22" s="100">
        <v>1964</v>
      </c>
      <c r="D22" s="100">
        <v>1805</v>
      </c>
      <c r="E22" s="100">
        <v>160</v>
      </c>
      <c r="F22" s="43"/>
      <c r="G22" s="44"/>
      <c r="H22" s="45"/>
      <c r="I22" s="45"/>
      <c r="J22" s="1"/>
      <c r="K22" s="44"/>
      <c r="L22" s="45"/>
      <c r="M22" s="45"/>
      <c r="O22" s="39"/>
      <c r="P22" s="40"/>
      <c r="Q22" s="40"/>
    </row>
    <row r="23" spans="2:31" x14ac:dyDescent="0.2">
      <c r="B23" s="77" t="s">
        <v>111</v>
      </c>
      <c r="C23" s="100">
        <v>4160</v>
      </c>
      <c r="D23" s="100">
        <v>3330</v>
      </c>
      <c r="E23" s="100">
        <v>851</v>
      </c>
      <c r="F23" s="43"/>
      <c r="G23" s="44"/>
      <c r="H23" s="45"/>
      <c r="I23" s="45"/>
      <c r="J23" s="1"/>
      <c r="K23" s="44"/>
      <c r="L23" s="45"/>
      <c r="M23" s="45"/>
      <c r="O23" s="39"/>
      <c r="P23" s="40"/>
      <c r="Q23" s="40"/>
    </row>
    <row r="24" spans="2:31" ht="13.5" thickBot="1" x14ac:dyDescent="0.25">
      <c r="B24" s="81" t="s">
        <v>15</v>
      </c>
      <c r="C24" s="100">
        <v>8600</v>
      </c>
      <c r="D24" s="100">
        <v>7563</v>
      </c>
      <c r="E24" s="100">
        <v>1050</v>
      </c>
      <c r="G24" s="25"/>
      <c r="H24" s="25"/>
      <c r="I24" s="25"/>
      <c r="J24" s="25"/>
      <c r="K24" s="25"/>
      <c r="L24" s="25"/>
      <c r="M24" s="25"/>
    </row>
    <row r="25" spans="2:31" s="1" customFormat="1" ht="70.150000000000006" customHeight="1" x14ac:dyDescent="0.2">
      <c r="B25" s="169" t="s">
        <v>647</v>
      </c>
      <c r="C25" s="159"/>
      <c r="D25" s="159"/>
      <c r="E25" s="159"/>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row>
    <row r="26" spans="2:31" s="1" customFormat="1" x14ac:dyDescent="0.2">
      <c r="B26" s="28"/>
      <c r="C26" s="136"/>
      <c r="D26" s="136"/>
      <c r="E26" s="136"/>
      <c r="F26" s="27"/>
    </row>
    <row r="27" spans="2:31" s="1" customFormat="1" x14ac:dyDescent="0.2">
      <c r="B27" s="28"/>
      <c r="C27" s="136"/>
      <c r="D27" s="136"/>
      <c r="E27" s="136"/>
    </row>
    <row r="28" spans="2:31" s="1" customFormat="1" x14ac:dyDescent="0.2">
      <c r="B28" s="29"/>
      <c r="C28" s="136"/>
      <c r="D28" s="136"/>
      <c r="E28" s="136"/>
    </row>
    <row r="29" spans="2:31" s="1" customFormat="1" x14ac:dyDescent="0.2">
      <c r="B29" s="29"/>
      <c r="C29" s="136"/>
      <c r="D29" s="136"/>
      <c r="E29" s="136"/>
    </row>
    <row r="30" spans="2:31" s="1" customFormat="1" x14ac:dyDescent="0.2">
      <c r="B30" s="29"/>
      <c r="C30" s="136"/>
      <c r="D30" s="136"/>
      <c r="E30" s="136"/>
    </row>
    <row r="31" spans="2:31" s="1" customFormat="1" x14ac:dyDescent="0.2">
      <c r="B31" s="29"/>
      <c r="C31" s="136"/>
      <c r="D31" s="136"/>
      <c r="E31" s="136"/>
      <c r="F31" s="16"/>
    </row>
    <row r="32" spans="2:31" s="1" customFormat="1" x14ac:dyDescent="0.2">
      <c r="B32" s="29"/>
      <c r="C32" s="136"/>
      <c r="D32" s="136"/>
      <c r="E32" s="136"/>
      <c r="F32" s="16"/>
    </row>
    <row r="33" spans="2:14" s="1" customFormat="1" x14ac:dyDescent="0.2">
      <c r="B33" s="29"/>
      <c r="C33" s="136"/>
      <c r="D33" s="136"/>
      <c r="E33" s="136"/>
    </row>
    <row r="34" spans="2:14" s="1" customFormat="1" x14ac:dyDescent="0.2">
      <c r="B34" s="29"/>
      <c r="C34" s="136"/>
      <c r="D34" s="136"/>
      <c r="E34" s="136"/>
      <c r="G34" s="20"/>
      <c r="H34" s="20"/>
      <c r="I34" s="20"/>
      <c r="J34" s="20"/>
      <c r="K34" s="20"/>
      <c r="L34" s="20"/>
      <c r="M34" s="20"/>
      <c r="N34" s="20"/>
    </row>
    <row r="35" spans="2:14" s="1" customFormat="1" x14ac:dyDescent="0.2">
      <c r="B35" s="29"/>
      <c r="C35" s="136"/>
      <c r="D35" s="136"/>
      <c r="E35" s="136"/>
    </row>
    <row r="36" spans="2:14" s="1" customFormat="1" x14ac:dyDescent="0.2">
      <c r="B36" s="29"/>
      <c r="C36" s="136"/>
      <c r="D36" s="136"/>
      <c r="E36" s="136"/>
    </row>
    <row r="37" spans="2:14" s="1" customFormat="1" x14ac:dyDescent="0.2">
      <c r="B37" s="29"/>
      <c r="C37" s="136"/>
      <c r="D37" s="136"/>
      <c r="E37" s="136"/>
    </row>
    <row r="38" spans="2:14" s="1" customFormat="1" x14ac:dyDescent="0.2">
      <c r="B38" s="29"/>
      <c r="C38" s="136"/>
      <c r="D38" s="136"/>
      <c r="E38" s="136"/>
    </row>
    <row r="39" spans="2:14" s="1" customFormat="1" x14ac:dyDescent="0.2">
      <c r="B39" s="29"/>
      <c r="C39" s="136"/>
      <c r="D39" s="136"/>
      <c r="E39" s="136"/>
    </row>
    <row r="40" spans="2:14" s="1" customFormat="1" x14ac:dyDescent="0.2">
      <c r="B40" s="29"/>
      <c r="C40" s="136"/>
      <c r="D40" s="136"/>
      <c r="E40" s="136"/>
    </row>
    <row r="41" spans="2:14" s="1" customFormat="1" x14ac:dyDescent="0.2">
      <c r="C41" s="137"/>
      <c r="D41" s="137"/>
      <c r="E41" s="137"/>
      <c r="J41" s="16"/>
      <c r="K41" s="16"/>
      <c r="L41" s="16"/>
      <c r="M41" s="16"/>
      <c r="N41" s="16"/>
    </row>
    <row r="42" spans="2:14" s="1" customFormat="1" x14ac:dyDescent="0.2">
      <c r="B42" s="26"/>
      <c r="C42" s="136"/>
      <c r="D42" s="136"/>
      <c r="E42" s="136"/>
    </row>
    <row r="43" spans="2:14" s="1" customFormat="1" x14ac:dyDescent="0.2">
      <c r="B43" s="28"/>
      <c r="C43" s="136"/>
      <c r="D43" s="136"/>
      <c r="E43" s="136"/>
    </row>
    <row r="44" spans="2:14" s="1" customFormat="1" x14ac:dyDescent="0.2">
      <c r="B44" s="28"/>
      <c r="C44" s="136"/>
      <c r="D44" s="136"/>
      <c r="E44" s="136"/>
    </row>
    <row r="45" spans="2:14" s="1" customFormat="1" x14ac:dyDescent="0.2">
      <c r="B45" s="29"/>
      <c r="C45" s="136"/>
      <c r="D45" s="136"/>
      <c r="E45" s="136"/>
    </row>
    <row r="46" spans="2:14" s="1" customFormat="1" x14ac:dyDescent="0.2">
      <c r="B46" s="29"/>
      <c r="C46" s="136"/>
      <c r="D46" s="136"/>
      <c r="E46" s="136"/>
    </row>
    <row r="47" spans="2:14" s="1" customFormat="1" x14ac:dyDescent="0.2">
      <c r="B47" s="29"/>
      <c r="C47" s="136"/>
      <c r="D47" s="136"/>
      <c r="E47" s="136"/>
    </row>
    <row r="48" spans="2:14" s="1" customFormat="1" x14ac:dyDescent="0.2">
      <c r="B48"/>
      <c r="C48" s="138"/>
      <c r="D48" s="138"/>
      <c r="E48" s="138"/>
      <c r="J48" s="16"/>
      <c r="K48" s="16"/>
      <c r="L48" s="16"/>
      <c r="M48" s="16"/>
      <c r="N48" s="16"/>
    </row>
    <row r="49" spans="3:5" x14ac:dyDescent="0.2">
      <c r="C49" s="138"/>
      <c r="D49" s="138"/>
      <c r="E49" s="138"/>
    </row>
    <row r="50" spans="3:5" x14ac:dyDescent="0.2">
      <c r="C50" s="138"/>
      <c r="D50" s="138"/>
      <c r="E50" s="138"/>
    </row>
    <row r="51" spans="3:5" x14ac:dyDescent="0.2">
      <c r="C51" s="138"/>
      <c r="D51" s="138"/>
      <c r="E51" s="138"/>
    </row>
    <row r="52" spans="3:5" x14ac:dyDescent="0.2">
      <c r="C52" s="138"/>
      <c r="D52" s="138"/>
      <c r="E52" s="138"/>
    </row>
    <row r="53" spans="3:5" x14ac:dyDescent="0.2">
      <c r="C53" s="138"/>
      <c r="D53" s="138"/>
      <c r="E53" s="138"/>
    </row>
    <row r="54" spans="3:5" x14ac:dyDescent="0.2">
      <c r="C54" s="138"/>
      <c r="D54" s="138"/>
      <c r="E54" s="138"/>
    </row>
    <row r="55" spans="3:5" x14ac:dyDescent="0.2">
      <c r="C55" s="138"/>
      <c r="D55" s="138"/>
      <c r="E55" s="138"/>
    </row>
  </sheetData>
  <mergeCells count="2">
    <mergeCell ref="B2:E2"/>
    <mergeCell ref="B25:E25"/>
  </mergeCells>
  <phoneticPr fontId="2" type="noConversion"/>
  <pageMargins left="0.75" right="0.75" top="0.75" bottom="0.75" header="0.5" footer="0.5"/>
  <pageSetup scale="89"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S17"/>
  <sheetViews>
    <sheetView zoomScale="80" zoomScaleNormal="80" workbookViewId="0">
      <selection activeCell="B14" sqref="B14:G14"/>
    </sheetView>
  </sheetViews>
  <sheetFormatPr defaultRowHeight="12.75" x14ac:dyDescent="0.2"/>
  <cols>
    <col min="1" max="1" width="5.855468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10" width="12" customWidth="1"/>
    <col min="11" max="11" width="13.85546875" bestFit="1" customWidth="1"/>
    <col min="12" max="13" width="13.85546875" customWidth="1"/>
    <col min="14" max="14" width="12.28515625" bestFit="1" customWidth="1"/>
    <col min="15" max="16" width="12.28515625" customWidth="1"/>
    <col min="17" max="17" width="12.28515625" bestFit="1" customWidth="1"/>
  </cols>
  <sheetData>
    <row r="1" spans="2:19" ht="28.5" customHeight="1" thickBot="1" x14ac:dyDescent="0.25"/>
    <row r="2" spans="2:19" ht="49.5" customHeight="1" thickBot="1" x14ac:dyDescent="0.25">
      <c r="B2" s="152" t="s">
        <v>635</v>
      </c>
      <c r="C2" s="153"/>
      <c r="D2" s="153"/>
      <c r="E2" s="153"/>
      <c r="F2" s="153"/>
      <c r="G2" s="153"/>
      <c r="H2" s="65"/>
    </row>
    <row r="3" spans="2:19" ht="28.5" customHeight="1" thickBot="1" x14ac:dyDescent="0.3">
      <c r="B3" s="174" t="s">
        <v>125</v>
      </c>
      <c r="C3" s="176" t="s">
        <v>78</v>
      </c>
      <c r="D3" s="171" t="s">
        <v>5</v>
      </c>
      <c r="E3" s="172"/>
      <c r="F3" s="173"/>
      <c r="G3" s="176" t="s">
        <v>6</v>
      </c>
    </row>
    <row r="4" spans="2:19" ht="18.75" customHeight="1" thickBot="1" x14ac:dyDescent="0.25">
      <c r="B4" s="175"/>
      <c r="C4" s="177"/>
      <c r="D4" s="110" t="s">
        <v>94</v>
      </c>
      <c r="E4" s="110" t="s">
        <v>13</v>
      </c>
      <c r="F4" s="110" t="s">
        <v>11</v>
      </c>
      <c r="G4" s="177"/>
    </row>
    <row r="5" spans="2:19" x14ac:dyDescent="0.2">
      <c r="B5" s="80"/>
      <c r="C5" s="102"/>
      <c r="D5" s="102"/>
      <c r="E5" s="102"/>
      <c r="F5" s="123"/>
      <c r="G5" s="123"/>
    </row>
    <row r="6" spans="2:19" x14ac:dyDescent="0.2">
      <c r="B6" s="80" t="s">
        <v>125</v>
      </c>
      <c r="C6" s="103"/>
      <c r="D6" s="103"/>
      <c r="E6" s="103"/>
      <c r="F6" s="103"/>
      <c r="G6" s="103"/>
    </row>
    <row r="7" spans="2:19" x14ac:dyDescent="0.2">
      <c r="B7" s="77" t="s">
        <v>126</v>
      </c>
      <c r="C7" s="104">
        <v>2049</v>
      </c>
      <c r="D7" s="104">
        <v>1485</v>
      </c>
      <c r="E7" s="104">
        <v>877</v>
      </c>
      <c r="F7" s="104">
        <v>600</v>
      </c>
      <c r="G7" s="104">
        <v>567</v>
      </c>
      <c r="I7" s="58"/>
      <c r="J7" s="139"/>
      <c r="K7" s="58"/>
      <c r="L7" s="63"/>
      <c r="M7" s="58"/>
      <c r="N7" s="63"/>
      <c r="O7" s="63"/>
      <c r="P7" s="63"/>
      <c r="Q7" s="58"/>
      <c r="R7" s="63"/>
      <c r="S7" s="39"/>
    </row>
    <row r="8" spans="2:19" x14ac:dyDescent="0.2">
      <c r="B8" s="77" t="s">
        <v>147</v>
      </c>
      <c r="C8" s="104">
        <v>6562</v>
      </c>
      <c r="D8" s="104">
        <v>4326</v>
      </c>
      <c r="E8" s="104">
        <v>2775</v>
      </c>
      <c r="F8" s="104">
        <v>1549</v>
      </c>
      <c r="G8" s="104">
        <v>2243</v>
      </c>
      <c r="I8" s="58"/>
      <c r="J8" s="139"/>
      <c r="K8" s="58"/>
      <c r="L8" s="63"/>
      <c r="M8" s="58"/>
      <c r="N8" s="63"/>
      <c r="O8" s="63"/>
      <c r="P8" s="63"/>
      <c r="Q8" s="58"/>
      <c r="R8" s="63"/>
      <c r="S8" s="39"/>
    </row>
    <row r="9" spans="2:19" x14ac:dyDescent="0.2">
      <c r="B9" s="77" t="s">
        <v>148</v>
      </c>
      <c r="C9" s="104">
        <v>15202</v>
      </c>
      <c r="D9" s="104">
        <v>9888</v>
      </c>
      <c r="E9" s="104">
        <v>6243</v>
      </c>
      <c r="F9" s="104">
        <v>3634</v>
      </c>
      <c r="G9" s="104">
        <v>5332</v>
      </c>
      <c r="I9" s="58"/>
      <c r="J9" s="139"/>
      <c r="K9" s="58"/>
      <c r="L9" s="63"/>
      <c r="M9" s="58"/>
      <c r="N9" s="63"/>
      <c r="O9" s="63"/>
      <c r="P9" s="63"/>
      <c r="Q9" s="58"/>
      <c r="R9" s="63"/>
      <c r="S9" s="39"/>
    </row>
    <row r="10" spans="2:19" x14ac:dyDescent="0.2">
      <c r="B10" s="77" t="s">
        <v>149</v>
      </c>
      <c r="C10" s="104">
        <v>25220</v>
      </c>
      <c r="D10" s="104">
        <v>15685</v>
      </c>
      <c r="E10" s="104">
        <v>10125</v>
      </c>
      <c r="F10" s="104">
        <v>5546</v>
      </c>
      <c r="G10" s="104">
        <v>9567</v>
      </c>
      <c r="I10" s="58"/>
      <c r="J10" s="139"/>
      <c r="K10" s="58"/>
      <c r="L10" s="63"/>
      <c r="M10" s="58"/>
      <c r="N10" s="63"/>
      <c r="O10" s="63"/>
      <c r="P10" s="63"/>
      <c r="Q10" s="58"/>
      <c r="R10" s="63"/>
      <c r="S10" s="39"/>
    </row>
    <row r="11" spans="2:19" x14ac:dyDescent="0.2">
      <c r="B11" s="77" t="s">
        <v>150</v>
      </c>
      <c r="C11" s="104">
        <v>24046</v>
      </c>
      <c r="D11" s="104">
        <v>14789</v>
      </c>
      <c r="E11" s="104">
        <v>9372</v>
      </c>
      <c r="F11" s="104">
        <v>5406</v>
      </c>
      <c r="G11" s="104">
        <v>9283</v>
      </c>
      <c r="I11" s="58"/>
      <c r="J11" s="139"/>
      <c r="K11" s="58"/>
      <c r="L11" s="63"/>
      <c r="M11" s="58"/>
      <c r="N11" s="63"/>
      <c r="O11" s="63"/>
      <c r="P11" s="63"/>
      <c r="Q11" s="58"/>
      <c r="R11" s="63"/>
      <c r="S11" s="39"/>
    </row>
    <row r="12" spans="2:19" x14ac:dyDescent="0.2">
      <c r="B12" s="77" t="s">
        <v>151</v>
      </c>
      <c r="C12" s="104">
        <v>211196</v>
      </c>
      <c r="D12" s="104">
        <v>135585</v>
      </c>
      <c r="E12" s="104">
        <v>84188</v>
      </c>
      <c r="F12" s="104">
        <v>51272</v>
      </c>
      <c r="G12" s="104">
        <v>75932</v>
      </c>
      <c r="I12" s="58"/>
      <c r="J12" s="139"/>
      <c r="K12" s="58"/>
      <c r="L12" s="63"/>
      <c r="M12" s="58"/>
      <c r="N12" s="63"/>
      <c r="O12" s="63"/>
      <c r="P12" s="63"/>
      <c r="Q12" s="58"/>
      <c r="R12" s="63"/>
      <c r="S12" s="39"/>
    </row>
    <row r="13" spans="2:19" x14ac:dyDescent="0.2">
      <c r="B13" s="108" t="s">
        <v>15</v>
      </c>
      <c r="C13" s="104">
        <v>109</v>
      </c>
      <c r="D13" s="104">
        <v>86</v>
      </c>
      <c r="E13" s="104">
        <v>46</v>
      </c>
      <c r="F13" s="104">
        <v>38</v>
      </c>
      <c r="G13" s="104">
        <v>22</v>
      </c>
      <c r="J13" s="140"/>
    </row>
    <row r="14" spans="2:19" ht="97.9" customHeight="1" x14ac:dyDescent="0.2">
      <c r="B14" s="170" t="s">
        <v>649</v>
      </c>
      <c r="C14" s="170"/>
      <c r="D14" s="170"/>
      <c r="E14" s="170"/>
      <c r="F14" s="170"/>
      <c r="G14" s="170"/>
    </row>
    <row r="16" spans="2:19" x14ac:dyDescent="0.2">
      <c r="C16" s="23"/>
      <c r="D16" s="23"/>
      <c r="E16" s="23"/>
      <c r="F16" s="23"/>
      <c r="G16" s="23"/>
    </row>
    <row r="17" spans="3:7" x14ac:dyDescent="0.2">
      <c r="C17" s="62"/>
      <c r="D17" s="62"/>
      <c r="E17" s="62"/>
      <c r="F17" s="62"/>
      <c r="G17" s="62"/>
    </row>
  </sheetData>
  <mergeCells count="6">
    <mergeCell ref="B14:G14"/>
    <mergeCell ref="B2:G2"/>
    <mergeCell ref="D3:F3"/>
    <mergeCell ref="B3:B4"/>
    <mergeCell ref="C3:C4"/>
    <mergeCell ref="G3:G4"/>
  </mergeCells>
  <phoneticPr fontId="2" type="noConversion"/>
  <pageMargins left="0.75" right="0.75" top="0.75" bottom="0.75" header="0.5" footer="0.5"/>
  <pageSetup scale="7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PSH Beds by State</vt:lpstr>
      <vt:lpstr>PSH Beds by CoC</vt:lpstr>
      <vt:lpstr>Totals</vt:lpstr>
      <vt:lpstr>Totals by Household Type</vt:lpstr>
      <vt:lpstr>PIT Count</vt:lpstr>
      <vt:lpstr>Demographics</vt:lpstr>
      <vt:lpstr>Demographics by Location</vt:lpstr>
      <vt:lpstr>Prior Living Situation</vt:lpstr>
      <vt:lpstr>Length of Stay (a)</vt:lpstr>
      <vt:lpstr>Length of Stay (b)</vt:lpstr>
      <vt:lpstr>Disabling Condition</vt:lpstr>
      <vt:lpstr>Use of Homeless Programs</vt:lpstr>
      <vt:lpstr>Turnover of PSH Beds</vt:lpstr>
      <vt:lpstr>Destination at Exit</vt:lpstr>
      <vt:lpstr>By_CoC</vt:lpstr>
      <vt:lpstr>By_State</vt:lpstr>
      <vt:lpstr>Demographics!Print_Area</vt:lpstr>
      <vt:lpstr>'Demographics by Location'!Print_Area</vt:lpstr>
      <vt:lpstr>'Length of Stay (a)'!Print_Area</vt:lpstr>
      <vt:lpstr>'Length of Stay (b)'!Print_Area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AHAR HMIS Estimates of People in PSH</dc:title>
  <dc:creator>HUD</dc:creator>
  <cp:lastModifiedBy>Joseph, Heidi J</cp:lastModifiedBy>
  <dcterms:created xsi:type="dcterms:W3CDTF">2011-01-27T21:32:50Z</dcterms:created>
  <dcterms:modified xsi:type="dcterms:W3CDTF">2020-07-21T20:09:56Z</dcterms:modified>
</cp:coreProperties>
</file>