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H - M Projects\HUD33_Innovation in Affordable Housing_2019\HUD33AA_Phase I\Program\"/>
    </mc:Choice>
  </mc:AlternateContent>
  <xr:revisionPtr revIDLastSave="0" documentId="10_ncr:100000_{D3730B68-5982-4E00-A258-E99710FD24C7}" xr6:coauthVersionLast="31" xr6:coauthVersionMax="31" xr10:uidLastSave="{00000000-0000-0000-0000-000000000000}"/>
  <bookViews>
    <workbookView xWindow="0" yWindow="0" windowWidth="21720" windowHeight="11610" xr2:uid="{00000000-000D-0000-FFFF-FFFF00000000}"/>
  </bookViews>
  <sheets>
    <sheet name="Sources and Uses" sheetId="1" r:id="rId1"/>
    <sheet name="Income and Expense" sheetId="4" r:id="rId2"/>
    <sheet name="Assumptions" sheetId="2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4" l="1"/>
  <c r="D6" i="4"/>
  <c r="D7" i="4"/>
  <c r="D8" i="4"/>
  <c r="D9" i="4"/>
  <c r="D10" i="4"/>
  <c r="D11" i="4"/>
  <c r="D12" i="4"/>
  <c r="D5" i="4"/>
  <c r="D4" i="4"/>
  <c r="I8" i="4"/>
  <c r="D14" i="4"/>
  <c r="H4" i="4"/>
  <c r="I4" i="4"/>
  <c r="I5" i="4"/>
  <c r="I6" i="4"/>
  <c r="H12" i="4"/>
  <c r="I12" i="4"/>
  <c r="I9" i="4"/>
  <c r="I10" i="4"/>
  <c r="I14" i="4"/>
  <c r="D34" i="4"/>
  <c r="H17" i="4"/>
  <c r="I17" i="4"/>
  <c r="D40" i="4"/>
  <c r="H18" i="4"/>
  <c r="I18" i="4"/>
  <c r="D52" i="4"/>
  <c r="H19" i="4"/>
  <c r="I19" i="4"/>
  <c r="D57" i="4"/>
  <c r="H20" i="4"/>
  <c r="I20" i="4"/>
  <c r="D62" i="4"/>
  <c r="H21" i="4"/>
  <c r="I21" i="4"/>
  <c r="D67" i="4"/>
  <c r="H22" i="4"/>
  <c r="I22" i="4"/>
  <c r="H23" i="4"/>
  <c r="I23" i="4"/>
  <c r="I24" i="4"/>
  <c r="I26" i="4"/>
  <c r="I4" i="1"/>
  <c r="L4" i="1"/>
  <c r="I5" i="1"/>
  <c r="L5" i="1"/>
  <c r="I6" i="1"/>
  <c r="L6" i="1"/>
  <c r="I7" i="1"/>
  <c r="L7" i="1"/>
  <c r="I8" i="1"/>
  <c r="L8" i="1"/>
  <c r="I9" i="1"/>
  <c r="L9" i="1"/>
  <c r="I10" i="1"/>
  <c r="L10" i="1"/>
  <c r="I11" i="1"/>
  <c r="L11" i="1"/>
  <c r="I12" i="1"/>
  <c r="L12" i="1"/>
  <c r="I28" i="4"/>
  <c r="I29" i="4"/>
  <c r="J4" i="4"/>
  <c r="J5" i="4"/>
  <c r="J6" i="4"/>
  <c r="J12" i="4"/>
  <c r="J8" i="4"/>
  <c r="J9" i="4"/>
  <c r="J10" i="4"/>
  <c r="J14" i="4"/>
  <c r="J17" i="4"/>
  <c r="J18" i="4"/>
  <c r="J19" i="4"/>
  <c r="J20" i="4"/>
  <c r="J21" i="4"/>
  <c r="J22" i="4"/>
  <c r="J23" i="4"/>
  <c r="J24" i="4"/>
  <c r="J26" i="4"/>
  <c r="J28" i="4"/>
  <c r="J29" i="4"/>
  <c r="K4" i="4"/>
  <c r="K5" i="4"/>
  <c r="K6" i="4"/>
  <c r="K12" i="4"/>
  <c r="K8" i="4"/>
  <c r="K9" i="4"/>
  <c r="K10" i="4"/>
  <c r="K14" i="4"/>
  <c r="K17" i="4"/>
  <c r="K18" i="4"/>
  <c r="K19" i="4"/>
  <c r="K20" i="4"/>
  <c r="K21" i="4"/>
  <c r="K22" i="4"/>
  <c r="K23" i="4"/>
  <c r="K24" i="4"/>
  <c r="K26" i="4"/>
  <c r="K28" i="4"/>
  <c r="K29" i="4"/>
  <c r="L4" i="4"/>
  <c r="L5" i="4"/>
  <c r="L6" i="4"/>
  <c r="L12" i="4"/>
  <c r="L8" i="4"/>
  <c r="L9" i="4"/>
  <c r="L10" i="4"/>
  <c r="L14" i="4"/>
  <c r="L17" i="4"/>
  <c r="L18" i="4"/>
  <c r="L19" i="4"/>
  <c r="L20" i="4"/>
  <c r="L21" i="4"/>
  <c r="L22" i="4"/>
  <c r="L23" i="4"/>
  <c r="L24" i="4"/>
  <c r="L26" i="4"/>
  <c r="L28" i="4"/>
  <c r="L29" i="4"/>
  <c r="M4" i="4"/>
  <c r="M5" i="4"/>
  <c r="M6" i="4"/>
  <c r="M12" i="4"/>
  <c r="M8" i="4"/>
  <c r="M9" i="4"/>
  <c r="M10" i="4"/>
  <c r="M14" i="4"/>
  <c r="M17" i="4"/>
  <c r="M18" i="4"/>
  <c r="M19" i="4"/>
  <c r="M20" i="4"/>
  <c r="M21" i="4"/>
  <c r="M22" i="4"/>
  <c r="M23" i="4"/>
  <c r="M24" i="4"/>
  <c r="M26" i="4"/>
  <c r="M28" i="4"/>
  <c r="M29" i="4"/>
  <c r="N4" i="4"/>
  <c r="N5" i="4"/>
  <c r="N6" i="4"/>
  <c r="N12" i="4"/>
  <c r="N8" i="4"/>
  <c r="N9" i="4"/>
  <c r="N10" i="4"/>
  <c r="N14" i="4"/>
  <c r="N17" i="4"/>
  <c r="N18" i="4"/>
  <c r="N19" i="4"/>
  <c r="N20" i="4"/>
  <c r="N21" i="4"/>
  <c r="N22" i="4"/>
  <c r="N23" i="4"/>
  <c r="N24" i="4"/>
  <c r="N26" i="4"/>
  <c r="N28" i="4"/>
  <c r="N29" i="4"/>
  <c r="O4" i="4"/>
  <c r="O5" i="4"/>
  <c r="O6" i="4"/>
  <c r="O12" i="4"/>
  <c r="O8" i="4"/>
  <c r="O9" i="4"/>
  <c r="O10" i="4"/>
  <c r="O14" i="4"/>
  <c r="O17" i="4"/>
  <c r="O18" i="4"/>
  <c r="O19" i="4"/>
  <c r="O20" i="4"/>
  <c r="O21" i="4"/>
  <c r="O22" i="4"/>
  <c r="O23" i="4"/>
  <c r="O24" i="4"/>
  <c r="O26" i="4"/>
  <c r="O28" i="4"/>
  <c r="O29" i="4"/>
  <c r="P4" i="4"/>
  <c r="P5" i="4"/>
  <c r="P6" i="4"/>
  <c r="P12" i="4"/>
  <c r="P8" i="4"/>
  <c r="P9" i="4"/>
  <c r="P10" i="4"/>
  <c r="P14" i="4"/>
  <c r="P17" i="4"/>
  <c r="P18" i="4"/>
  <c r="P19" i="4"/>
  <c r="P20" i="4"/>
  <c r="P21" i="4"/>
  <c r="P22" i="4"/>
  <c r="P23" i="4"/>
  <c r="P24" i="4"/>
  <c r="P26" i="4"/>
  <c r="P28" i="4"/>
  <c r="P29" i="4"/>
  <c r="Q4" i="4"/>
  <c r="Q5" i="4"/>
  <c r="Q6" i="4"/>
  <c r="Q12" i="4"/>
  <c r="Q8" i="4"/>
  <c r="Q9" i="4"/>
  <c r="Q10" i="4"/>
  <c r="Q14" i="4"/>
  <c r="Q17" i="4"/>
  <c r="Q18" i="4"/>
  <c r="Q19" i="4"/>
  <c r="Q20" i="4"/>
  <c r="Q21" i="4"/>
  <c r="Q22" i="4"/>
  <c r="Q23" i="4"/>
  <c r="Q24" i="4"/>
  <c r="Q26" i="4"/>
  <c r="Q28" i="4"/>
  <c r="Q29" i="4"/>
  <c r="S4" i="4"/>
  <c r="S5" i="4"/>
  <c r="S6" i="4"/>
  <c r="S12" i="4"/>
  <c r="S8" i="4"/>
  <c r="S9" i="4"/>
  <c r="S10" i="4"/>
  <c r="S14" i="4"/>
  <c r="S17" i="4"/>
  <c r="S18" i="4"/>
  <c r="S19" i="4"/>
  <c r="S20" i="4"/>
  <c r="S21" i="4"/>
  <c r="S22" i="4"/>
  <c r="S23" i="4"/>
  <c r="S24" i="4"/>
  <c r="S26" i="4"/>
  <c r="S28" i="4"/>
  <c r="S29" i="4"/>
  <c r="T4" i="4"/>
  <c r="T5" i="4"/>
  <c r="T6" i="4"/>
  <c r="T12" i="4"/>
  <c r="T8" i="4"/>
  <c r="T9" i="4"/>
  <c r="T10" i="4"/>
  <c r="T14" i="4"/>
  <c r="T17" i="4"/>
  <c r="T18" i="4"/>
  <c r="T19" i="4"/>
  <c r="T20" i="4"/>
  <c r="T21" i="4"/>
  <c r="T22" i="4"/>
  <c r="T23" i="4"/>
  <c r="T24" i="4"/>
  <c r="T26" i="4"/>
  <c r="T28" i="4"/>
  <c r="T29" i="4"/>
  <c r="H5" i="4"/>
  <c r="H6" i="4"/>
  <c r="H9" i="4"/>
  <c r="H10" i="4"/>
  <c r="H14" i="4"/>
  <c r="H24" i="4"/>
  <c r="H26" i="4"/>
  <c r="H28" i="4"/>
  <c r="H29" i="4"/>
  <c r="D30" i="1"/>
  <c r="D38" i="1"/>
  <c r="D50" i="1"/>
  <c r="D61" i="1"/>
  <c r="D74" i="1"/>
  <c r="D78" i="1"/>
  <c r="D89" i="1"/>
  <c r="D91" i="1"/>
  <c r="T16" i="4"/>
  <c r="S16" i="4"/>
  <c r="I16" i="4"/>
  <c r="J16" i="4"/>
  <c r="K16" i="4"/>
  <c r="L16" i="4"/>
  <c r="M16" i="4"/>
  <c r="N16" i="4"/>
  <c r="O16" i="4"/>
  <c r="P16" i="4"/>
  <c r="Q16" i="4"/>
  <c r="H16" i="4"/>
  <c r="B14" i="1"/>
  <c r="G23" i="4"/>
  <c r="G22" i="4"/>
  <c r="G21" i="4"/>
  <c r="G20" i="4"/>
  <c r="G19" i="4"/>
  <c r="G18" i="4"/>
  <c r="G17" i="4"/>
  <c r="D4" i="1"/>
  <c r="G5" i="1"/>
  <c r="G6" i="1"/>
  <c r="G7" i="1"/>
  <c r="G8" i="1"/>
  <c r="G9" i="1"/>
  <c r="G10" i="1"/>
  <c r="G11" i="1"/>
  <c r="G12" i="1"/>
  <c r="G4" i="1"/>
  <c r="C14" i="4"/>
  <c r="B14" i="4"/>
  <c r="C89" i="1"/>
  <c r="B89" i="1"/>
  <c r="D11" i="1"/>
  <c r="C78" i="1"/>
  <c r="B78" i="1"/>
  <c r="D10" i="1"/>
  <c r="C74" i="1"/>
  <c r="B74" i="1"/>
  <c r="D9" i="1"/>
  <c r="C61" i="1"/>
  <c r="B61" i="1"/>
  <c r="D8" i="1"/>
  <c r="C50" i="1"/>
  <c r="B50" i="1"/>
  <c r="D7" i="1"/>
  <c r="C38" i="1"/>
  <c r="B38" i="1"/>
  <c r="D6" i="1"/>
  <c r="C30" i="1"/>
  <c r="B30" i="1"/>
  <c r="B91" i="1"/>
  <c r="D5" i="1"/>
  <c r="D14" i="1"/>
  <c r="D71" i="4"/>
  <c r="C91" i="1"/>
  <c r="H31" i="4"/>
  <c r="B98" i="1"/>
  <c r="B100" i="1"/>
  <c r="B102" i="1"/>
  <c r="B103" i="1"/>
  <c r="B105" i="1"/>
  <c r="C98" i="1"/>
  <c r="C100" i="1"/>
  <c r="C102" i="1"/>
  <c r="C103" i="1"/>
  <c r="C105" i="1"/>
  <c r="I31" i="4"/>
  <c r="J31" i="4"/>
  <c r="K31" i="4"/>
  <c r="L31" i="4"/>
  <c r="M31" i="4"/>
  <c r="N31" i="4"/>
  <c r="O31" i="4"/>
  <c r="P31" i="4"/>
  <c r="Q31" i="4"/>
  <c r="S31" i="4"/>
  <c r="T31" i="4"/>
</calcChain>
</file>

<file path=xl/sharedStrings.xml><?xml version="1.0" encoding="utf-8"?>
<sst xmlns="http://schemas.openxmlformats.org/spreadsheetml/2006/main" count="233" uniqueCount="187">
  <si>
    <t>USES OF FUNDS</t>
  </si>
  <si>
    <t>Construction</t>
  </si>
  <si>
    <t>Other Soft Costs</t>
  </si>
  <si>
    <t>Reserves</t>
  </si>
  <si>
    <t>TOTAL USES OF FUNDS</t>
  </si>
  <si>
    <t>Two</t>
  </si>
  <si>
    <t>Three</t>
  </si>
  <si>
    <t>Four</t>
  </si>
  <si>
    <t>Five</t>
  </si>
  <si>
    <t>Six</t>
  </si>
  <si>
    <t>Seven</t>
  </si>
  <si>
    <t>Eight</t>
  </si>
  <si>
    <t>Nine</t>
  </si>
  <si>
    <t>TOTAL SOURCES OF FUNDS</t>
  </si>
  <si>
    <t>SOURCES</t>
  </si>
  <si>
    <t>Other</t>
  </si>
  <si>
    <t>Land</t>
  </si>
  <si>
    <t>Existing  Building</t>
  </si>
  <si>
    <t>Construction Contingency</t>
  </si>
  <si>
    <t>ARCHITECTURAL AND ENGINEERING</t>
  </si>
  <si>
    <t>Architect Fee-Design</t>
  </si>
  <si>
    <t>Architect Fee-Inspection</t>
  </si>
  <si>
    <t>Engineering Fees</t>
  </si>
  <si>
    <t>INTERIM CONSTRUCTION EXPENSE</t>
  </si>
  <si>
    <t>Const. Loan Origination Fee</t>
  </si>
  <si>
    <t>Const. Interest</t>
  </si>
  <si>
    <t>Const. Insurance</t>
  </si>
  <si>
    <t>Lender's Counsel</t>
  </si>
  <si>
    <t>Other (specify)</t>
  </si>
  <si>
    <t>Permits</t>
  </si>
  <si>
    <t>FINANCING FEES AND EXPENSE</t>
  </si>
  <si>
    <t>Perm. Loan Origination Fee</t>
  </si>
  <si>
    <t>Transfer Tax</t>
  </si>
  <si>
    <t>Soft Cost Contingency</t>
  </si>
  <si>
    <t>OTHER SOFT COSTS</t>
  </si>
  <si>
    <t>Appraisal</t>
  </si>
  <si>
    <t>Market Study</t>
  </si>
  <si>
    <t>Environmental Report</t>
  </si>
  <si>
    <t>Site Survey</t>
  </si>
  <si>
    <t>Relocation Costs</t>
  </si>
  <si>
    <t>Legal Fees</t>
  </si>
  <si>
    <t>Accounting Fees</t>
  </si>
  <si>
    <t>DEVELOPER FEE</t>
  </si>
  <si>
    <t>Operating Reserve</t>
  </si>
  <si>
    <t>Replacement Reserve</t>
  </si>
  <si>
    <t>Rent - Up Reserve</t>
  </si>
  <si>
    <t>Insurance Escrow</t>
  </si>
  <si>
    <t>Real Estate Tax Escrow</t>
  </si>
  <si>
    <t>Tax Credit Monitor Fee</t>
  </si>
  <si>
    <t>Total Development Cost</t>
  </si>
  <si>
    <t>ACQUISITION</t>
  </si>
  <si>
    <t>CONSTRUCTION</t>
  </si>
  <si>
    <t>General Conditions</t>
  </si>
  <si>
    <t>N/A</t>
  </si>
  <si>
    <t>Construction Period Tax</t>
  </si>
  <si>
    <t>Construction Period Insurance</t>
  </si>
  <si>
    <t>Title Insurance and Recording</t>
  </si>
  <si>
    <t>Tax Credit Fees</t>
  </si>
  <si>
    <t>Eligible Basis</t>
  </si>
  <si>
    <t>Eligible Basis (if LIHTC)</t>
  </si>
  <si>
    <t>Commercial (if any)</t>
  </si>
  <si>
    <t>Sub Total</t>
  </si>
  <si>
    <t>P &amp; P Bond Premium</t>
  </si>
  <si>
    <t>Qualified Basis</t>
  </si>
  <si>
    <t>QCT or discretionary basis boost</t>
  </si>
  <si>
    <t>Credit Percentage</t>
  </si>
  <si>
    <t>Annual Credit</t>
  </si>
  <si>
    <t>Applicable Fraction</t>
  </si>
  <si>
    <t>Credit Type</t>
  </si>
  <si>
    <t>Equity Pricing $/credit</t>
  </si>
  <si>
    <t xml:space="preserve">Total LIHTC </t>
  </si>
  <si>
    <t>Total LIHTC Equity Raise</t>
  </si>
  <si>
    <t>LIHTC Calculation (If Low-Income Housing Tax Credits are used as a source)</t>
  </si>
  <si>
    <t>OPERATING EXPENSES BUDGET</t>
  </si>
  <si>
    <t>Mgt. &amp; Administration</t>
  </si>
  <si>
    <t>Budget</t>
  </si>
  <si>
    <t>Property Management Fee</t>
  </si>
  <si>
    <t>Administrative Costs (Payroll, Taxes, Etc.)</t>
  </si>
  <si>
    <t>Accounting</t>
  </si>
  <si>
    <t>Legal</t>
  </si>
  <si>
    <t>Marketing</t>
  </si>
  <si>
    <t>Misc. Administrative Expenses</t>
  </si>
  <si>
    <t>Subtotal Mgt. &amp; Admin.</t>
  </si>
  <si>
    <t>Utilities by Owner</t>
  </si>
  <si>
    <t>Type</t>
  </si>
  <si>
    <t>Water/Sewer</t>
  </si>
  <si>
    <t xml:space="preserve">Electric </t>
  </si>
  <si>
    <t>Natural Gas</t>
  </si>
  <si>
    <t>Subtotal Utilities</t>
  </si>
  <si>
    <t>Maintenance &amp; Repairs</t>
  </si>
  <si>
    <t>Maintenance  Payroll Etc.</t>
  </si>
  <si>
    <t>Janitorial Supplies/Extermination</t>
  </si>
  <si>
    <t>Building Tools &amp; Supplies</t>
  </si>
  <si>
    <t>Repair Contracts/Work</t>
  </si>
  <si>
    <t>Painting/Decorating</t>
  </si>
  <si>
    <t>Grounds Maintenance</t>
  </si>
  <si>
    <t>Trash Removal</t>
  </si>
  <si>
    <t>Snow Removal</t>
  </si>
  <si>
    <t>Misc. Maintenance</t>
  </si>
  <si>
    <t>Taxes</t>
  </si>
  <si>
    <t>Property taxes</t>
  </si>
  <si>
    <t>Subtotal Taxes</t>
  </si>
  <si>
    <t>Insurance</t>
  </si>
  <si>
    <t>Subtotal Insurance</t>
  </si>
  <si>
    <t>Resident Services</t>
  </si>
  <si>
    <t xml:space="preserve">Broadband </t>
  </si>
  <si>
    <t>Subtotal Resident Services</t>
  </si>
  <si>
    <t xml:space="preserve"> </t>
  </si>
  <si>
    <t>TOTAL OPERATING EXPENSES</t>
  </si>
  <si>
    <t>Type 1</t>
  </si>
  <si>
    <t>Type 2</t>
  </si>
  <si>
    <t>Type 3</t>
  </si>
  <si>
    <t>Type 4</t>
  </si>
  <si>
    <t>Type 5</t>
  </si>
  <si>
    <t>Type 6</t>
  </si>
  <si>
    <t>Type 7</t>
  </si>
  <si>
    <t>Type 8</t>
  </si>
  <si>
    <t>Type 9</t>
  </si>
  <si>
    <t>Type 10</t>
  </si>
  <si>
    <t>Unit Count</t>
  </si>
  <si>
    <t>Annual Rent</t>
  </si>
  <si>
    <t>Vacancy Rate-Residential</t>
  </si>
  <si>
    <t>Vacancy Rate-Commercial</t>
  </si>
  <si>
    <t>adjust if needed</t>
  </si>
  <si>
    <t>Potential Gross Rental Revenue</t>
  </si>
  <si>
    <t>Per unit/month</t>
  </si>
  <si>
    <t>Source Detail</t>
  </si>
  <si>
    <t>Amount</t>
  </si>
  <si>
    <t>Int Rate</t>
  </si>
  <si>
    <t>Amortization</t>
  </si>
  <si>
    <t xml:space="preserve"> Monthly Payment</t>
  </si>
  <si>
    <t>Hard Debt</t>
  </si>
  <si>
    <t>Acquisition</t>
  </si>
  <si>
    <t>Total</t>
  </si>
  <si>
    <t>Architectural/Engineering</t>
  </si>
  <si>
    <t>Interim Const. Expense</t>
  </si>
  <si>
    <t>Financing Fees &amp; Expense</t>
  </si>
  <si>
    <t>Developer Fee</t>
  </si>
  <si>
    <t>Residential Rental Income</t>
  </si>
  <si>
    <t>Residential Vacancy Loss</t>
  </si>
  <si>
    <t>Net Residential Rental Income</t>
  </si>
  <si>
    <t>Commercial Vacancy Loss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</si>
  <si>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</si>
  <si>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</si>
  <si>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</si>
  <si>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</si>
  <si>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</si>
  <si>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</si>
  <si>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</si>
  <si>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</si>
  <si>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</si>
  <si>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</si>
  <si>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15</t>
  </si>
  <si>
    <t>Year 20</t>
  </si>
  <si>
    <t>Commercial Income Escalator</t>
  </si>
  <si>
    <t>Net Commercial Income</t>
  </si>
  <si>
    <t>Expense Escalator</t>
  </si>
  <si>
    <t>Residential/Other Income Escalator</t>
  </si>
  <si>
    <t>Total Income</t>
  </si>
  <si>
    <t>Income</t>
  </si>
  <si>
    <t>Total Expenses</t>
  </si>
  <si>
    <t>NOI</t>
  </si>
  <si>
    <t>Total Debt Service</t>
  </si>
  <si>
    <t>DSCR</t>
  </si>
  <si>
    <t>Cash Flow After Debt Service</t>
  </si>
  <si>
    <t>Commercial Income (if any)</t>
  </si>
  <si>
    <t>Assumptions</t>
  </si>
  <si>
    <t>Income and Expense (enter data in yellow cells)</t>
  </si>
  <si>
    <t>Sources and Uses (enter data in yellow cells)</t>
  </si>
  <si>
    <t>Unit Type (Residential)</t>
  </si>
  <si>
    <t>QCT or discretionary basis boost (yes/no)</t>
  </si>
  <si>
    <t>Const. Admin. Svcs. Fee</t>
  </si>
  <si>
    <t>Construction Hard Costs</t>
  </si>
  <si>
    <t>Contractor Profit and Overhead</t>
  </si>
  <si>
    <t>One</t>
  </si>
  <si>
    <t>See Table below to compute LIHTC equity if using Low-Income Housing Tax Credits</t>
  </si>
  <si>
    <t>LIHTC Equity (if used, enter equity raised)</t>
  </si>
  <si>
    <t>enter appropriate amount in Sources Table at cell B13</t>
  </si>
  <si>
    <t>Other income (Laundry, etc.)</t>
  </si>
  <si>
    <t>Subtotal Maint. &amp; Repairs</t>
  </si>
  <si>
    <t>RESERVES</t>
  </si>
  <si>
    <t>Monthly Rent*</t>
  </si>
  <si>
    <t>Other Income*</t>
  </si>
  <si>
    <t>Expenses*</t>
  </si>
  <si>
    <t>* Break out units if any program restrictions, e.g., 30%AMI, 50%AMI, Public Housing, etc.</t>
  </si>
  <si>
    <t>* Other Income may include: late charges, damages, pet deposits, etc., as well as a line item for bad debt.</t>
  </si>
  <si>
    <t>* Additional items may include: landscape services, trash &amp; recycling, utilities (water/sewer and electric and gas) paid by HA,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</si>
</sst>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14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0"/>
      <name val="Geneva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37" fontId="3" fillId="0" borderId="0"/>
    <xf numFmtId="44" fontId="4" fillId="0" borderId="0" applyFont="0" applyFill="0" applyBorder="0" applyAlignment="0" applyProtection="0"/>
    <xf numFmtId="37" fontId="5" fillId="0" borderId="0"/>
    <xf numFmtId="44" fontId="4" fillId="0" borderId="0" applyFont="0" applyFill="0" applyBorder="0" applyAlignment="0" applyProtection="0"/>
  </cellStyleXfs>
  <cellXfs count="194">
    <xf numFmtId="0" fontId="0" fillId="0" borderId="0" xfId="0"/>
    <xf numFmtId="0" fontId="6" fillId="0" borderId="16" xfId="0" applyFont="1" applyBorder="1" applyProtection="1">
      <protection locked="0"/>
    </xf>
    <xf numFmtId="165" fontId="4" fillId="5" borderId="3" xfId="1" applyNumberFormat="1" applyFont="1" applyFill="1" applyBorder="1" applyAlignment="1" applyProtection="1">
      <alignment horizontal="right"/>
      <protection locked="0"/>
    </xf>
    <xf numFmtId="0" fontId="6" fillId="0" borderId="5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8" fillId="3" borderId="26" xfId="0" applyNumberFormat="1" applyFont="1" applyFill="1" applyBorder="1" applyProtection="1">
      <protection locked="0"/>
    </xf>
    <xf numFmtId="0" fontId="7" fillId="3" borderId="27" xfId="0" applyFont="1" applyFill="1" applyBorder="1" applyProtection="1">
      <protection locked="0"/>
    </xf>
    <xf numFmtId="0" fontId="8" fillId="3" borderId="24" xfId="0" applyNumberFormat="1" applyFont="1" applyFill="1" applyBorder="1" applyAlignment="1" applyProtection="1">
      <alignment horizontal="center"/>
      <protection locked="0"/>
    </xf>
    <xf numFmtId="0" fontId="4" fillId="0" borderId="50" xfId="0" applyFont="1" applyBorder="1" applyProtection="1">
      <protection locked="0"/>
    </xf>
    <xf numFmtId="10" fontId="9" fillId="0" borderId="0" xfId="3" applyNumberFormat="1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57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8" fillId="0" borderId="50" xfId="0" applyFont="1" applyBorder="1" applyAlignment="1" applyProtection="1">
      <alignment horizontal="right"/>
      <protection locked="0"/>
    </xf>
    <xf numFmtId="0" fontId="8" fillId="0" borderId="50" xfId="0" applyFont="1" applyBorder="1" applyProtection="1">
      <protection locked="0"/>
    </xf>
    <xf numFmtId="39" fontId="4" fillId="0" borderId="51" xfId="0" applyNumberFormat="1" applyFont="1" applyBorder="1" applyAlignment="1" applyProtection="1">
      <alignment horizontal="center"/>
      <protection locked="0"/>
    </xf>
    <xf numFmtId="0" fontId="8" fillId="3" borderId="26" xfId="0" applyFont="1" applyFill="1" applyBorder="1" applyProtection="1">
      <protection locked="0"/>
    </xf>
    <xf numFmtId="0" fontId="6" fillId="3" borderId="27" xfId="0" applyFont="1" applyFill="1" applyBorder="1" applyProtection="1">
      <protection locked="0"/>
    </xf>
    <xf numFmtId="37" fontId="4" fillId="3" borderId="24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protection locked="0"/>
    </xf>
    <xf numFmtId="0" fontId="8" fillId="0" borderId="43" xfId="0" applyFont="1" applyBorder="1" applyAlignment="1" applyProtection="1">
      <alignment horizontal="right"/>
      <protection locked="0"/>
    </xf>
    <xf numFmtId="0" fontId="7" fillId="0" borderId="2" xfId="0" applyFont="1" applyBorder="1" applyProtection="1">
      <protection locked="0"/>
    </xf>
    <xf numFmtId="37" fontId="4" fillId="0" borderId="51" xfId="0" applyNumberFormat="1" applyFont="1" applyBorder="1" applyAlignment="1" applyProtection="1">
      <alignment horizontal="center"/>
      <protection locked="0"/>
    </xf>
    <xf numFmtId="0" fontId="4" fillId="0" borderId="50" xfId="0" applyFont="1" applyBorder="1" applyAlignment="1" applyProtection="1">
      <alignment horizontal="left"/>
      <protection locked="0"/>
    </xf>
    <xf numFmtId="0" fontId="7" fillId="0" borderId="1" xfId="0" applyFont="1" applyBorder="1" applyProtection="1">
      <protection locked="0"/>
    </xf>
    <xf numFmtId="0" fontId="8" fillId="0" borderId="57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7" fillId="0" borderId="51" xfId="0" applyFont="1" applyBorder="1" applyProtection="1">
      <protection locked="0"/>
    </xf>
    <xf numFmtId="0" fontId="6" fillId="0" borderId="37" xfId="0" applyFont="1" applyBorder="1" applyAlignment="1" applyProtection="1">
      <alignment horizontal="right"/>
      <protection locked="0"/>
    </xf>
    <xf numFmtId="0" fontId="6" fillId="0" borderId="55" xfId="0" applyFont="1" applyBorder="1" applyProtection="1">
      <protection locked="0"/>
    </xf>
    <xf numFmtId="0" fontId="6" fillId="0" borderId="56" xfId="0" applyFont="1" applyBorder="1" applyProtection="1"/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44" xfId="0" applyFont="1" applyBorder="1" applyAlignment="1" applyProtection="1">
      <alignment horizontal="center"/>
      <protection locked="0"/>
    </xf>
    <xf numFmtId="0" fontId="12" fillId="0" borderId="45" xfId="0" applyFont="1" applyBorder="1" applyAlignment="1" applyProtection="1">
      <alignment horizontal="center"/>
      <protection locked="0"/>
    </xf>
    <xf numFmtId="0" fontId="12" fillId="0" borderId="26" xfId="0" applyFont="1" applyBorder="1" applyProtection="1">
      <protection locked="0"/>
    </xf>
    <xf numFmtId="0" fontId="12" fillId="0" borderId="27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26" xfId="0" applyFont="1" applyBorder="1" applyAlignment="1" applyProtection="1">
      <alignment horizontal="center"/>
      <protection locked="0"/>
    </xf>
    <xf numFmtId="0" fontId="12" fillId="5" borderId="30" xfId="0" applyFont="1" applyFill="1" applyBorder="1" applyProtection="1">
      <protection locked="0"/>
    </xf>
    <xf numFmtId="165" fontId="12" fillId="5" borderId="38" xfId="1" applyNumberFormat="1" applyFont="1" applyFill="1" applyBorder="1" applyAlignment="1" applyProtection="1">
      <alignment horizontal="right"/>
      <protection locked="0"/>
    </xf>
    <xf numFmtId="0" fontId="12" fillId="0" borderId="32" xfId="0" applyFont="1" applyBorder="1" applyProtection="1"/>
    <xf numFmtId="0" fontId="12" fillId="0" borderId="48" xfId="0" applyFont="1" applyBorder="1" applyProtection="1">
      <protection locked="0"/>
    </xf>
    <xf numFmtId="165" fontId="12" fillId="0" borderId="29" xfId="1" applyNumberFormat="1" applyFont="1" applyBorder="1" applyProtection="1"/>
    <xf numFmtId="165" fontId="12" fillId="0" borderId="49" xfId="1" applyNumberFormat="1" applyFont="1" applyBorder="1" applyProtection="1"/>
    <xf numFmtId="165" fontId="12" fillId="0" borderId="0" xfId="1" applyNumberFormat="1" applyFont="1" applyProtection="1">
      <protection locked="0"/>
    </xf>
    <xf numFmtId="165" fontId="12" fillId="0" borderId="48" xfId="1" applyNumberFormat="1" applyFont="1" applyBorder="1" applyProtection="1"/>
    <xf numFmtId="0" fontId="12" fillId="5" borderId="5" xfId="0" applyFont="1" applyFill="1" applyBorder="1" applyProtection="1">
      <protection locked="0"/>
    </xf>
    <xf numFmtId="165" fontId="12" fillId="5" borderId="39" xfId="1" applyNumberFormat="1" applyFont="1" applyFill="1" applyBorder="1" applyAlignment="1" applyProtection="1">
      <alignment horizontal="right"/>
      <protection locked="0"/>
    </xf>
    <xf numFmtId="0" fontId="12" fillId="0" borderId="6" xfId="0" applyFont="1" applyBorder="1" applyProtection="1"/>
    <xf numFmtId="0" fontId="12" fillId="0" borderId="50" xfId="0" applyFont="1" applyBorder="1" applyProtection="1">
      <protection locked="0"/>
    </xf>
    <xf numFmtId="165" fontId="12" fillId="0" borderId="0" xfId="1" applyNumberFormat="1" applyFont="1" applyBorder="1" applyProtection="1"/>
    <xf numFmtId="165" fontId="12" fillId="0" borderId="51" xfId="1" applyNumberFormat="1" applyFont="1" applyBorder="1" applyProtection="1"/>
    <xf numFmtId="165" fontId="12" fillId="0" borderId="0" xfId="1" applyNumberFormat="1" applyFont="1" applyBorder="1" applyProtection="1">
      <protection locked="0"/>
    </xf>
    <xf numFmtId="165" fontId="12" fillId="0" borderId="50" xfId="1" applyNumberFormat="1" applyFont="1" applyBorder="1" applyProtection="1"/>
    <xf numFmtId="0" fontId="12" fillId="0" borderId="43" xfId="0" applyFont="1" applyBorder="1" applyProtection="1">
      <protection locked="0"/>
    </xf>
    <xf numFmtId="165" fontId="12" fillId="0" borderId="2" xfId="1" applyNumberFormat="1" applyFont="1" applyBorder="1" applyProtection="1"/>
    <xf numFmtId="165" fontId="12" fillId="0" borderId="52" xfId="1" applyNumberFormat="1" applyFont="1" applyBorder="1" applyProtection="1"/>
    <xf numFmtId="165" fontId="12" fillId="0" borderId="43" xfId="1" applyNumberFormat="1" applyFont="1" applyBorder="1" applyProtection="1"/>
    <xf numFmtId="165" fontId="12" fillId="0" borderId="51" xfId="1" applyNumberFormat="1" applyFont="1" applyBorder="1" applyProtection="1">
      <protection locked="0"/>
    </xf>
    <xf numFmtId="165" fontId="12" fillId="0" borderId="50" xfId="1" applyNumberFormat="1" applyFont="1" applyBorder="1" applyProtection="1">
      <protection locked="0"/>
    </xf>
    <xf numFmtId="165" fontId="12" fillId="0" borderId="0" xfId="1" applyNumberFormat="1" applyFont="1" applyBorder="1" applyAlignment="1" applyProtection="1">
      <alignment horizontal="right"/>
    </xf>
    <xf numFmtId="165" fontId="12" fillId="0" borderId="51" xfId="1" applyNumberFormat="1" applyFont="1" applyBorder="1" applyAlignment="1" applyProtection="1">
      <alignment horizontal="right"/>
    </xf>
    <xf numFmtId="165" fontId="12" fillId="0" borderId="50" xfId="1" applyNumberFormat="1" applyFont="1" applyBorder="1" applyAlignment="1" applyProtection="1">
      <alignment horizontal="right"/>
    </xf>
    <xf numFmtId="165" fontId="12" fillId="0" borderId="0" xfId="1" applyNumberFormat="1" applyFont="1" applyProtection="1"/>
    <xf numFmtId="0" fontId="12" fillId="5" borderId="14" xfId="0" applyFont="1" applyFill="1" applyBorder="1" applyProtection="1">
      <protection locked="0"/>
    </xf>
    <xf numFmtId="165" fontId="12" fillId="5" borderId="40" xfId="1" applyNumberFormat="1" applyFont="1" applyFill="1" applyBorder="1" applyAlignment="1" applyProtection="1">
      <alignment horizontal="right"/>
      <protection locked="0"/>
    </xf>
    <xf numFmtId="0" fontId="12" fillId="0" borderId="9" xfId="0" applyFont="1" applyBorder="1" applyProtection="1"/>
    <xf numFmtId="0" fontId="12" fillId="0" borderId="16" xfId="0" applyFont="1" applyBorder="1" applyProtection="1">
      <protection locked="0"/>
    </xf>
    <xf numFmtId="165" fontId="12" fillId="0" borderId="27" xfId="0" applyNumberFormat="1" applyFont="1" applyBorder="1" applyProtection="1"/>
    <xf numFmtId="0" fontId="12" fillId="0" borderId="45" xfId="0" applyFont="1" applyBorder="1" applyProtection="1"/>
    <xf numFmtId="0" fontId="12" fillId="0" borderId="37" xfId="0" applyFont="1" applyBorder="1" applyProtection="1">
      <protection locked="0"/>
    </xf>
    <xf numFmtId="165" fontId="12" fillId="0" borderId="55" xfId="1" applyNumberFormat="1" applyFont="1" applyBorder="1" applyProtection="1"/>
    <xf numFmtId="165" fontId="12" fillId="0" borderId="56" xfId="1" applyNumberFormat="1" applyFont="1" applyBorder="1" applyProtection="1"/>
    <xf numFmtId="165" fontId="12" fillId="0" borderId="53" xfId="1" applyNumberFormat="1" applyFont="1" applyBorder="1" applyProtection="1"/>
    <xf numFmtId="165" fontId="12" fillId="0" borderId="54" xfId="1" applyNumberFormat="1" applyFont="1" applyBorder="1" applyProtection="1"/>
    <xf numFmtId="0" fontId="12" fillId="0" borderId="0" xfId="0" applyFont="1" applyBorder="1" applyProtection="1">
      <protection locked="0"/>
    </xf>
    <xf numFmtId="0" fontId="12" fillId="0" borderId="35" xfId="0" applyFont="1" applyBorder="1" applyProtection="1">
      <protection locked="0"/>
    </xf>
    <xf numFmtId="0" fontId="12" fillId="0" borderId="38" xfId="0" applyFont="1" applyBorder="1" applyAlignment="1" applyProtection="1">
      <alignment horizontal="center"/>
      <protection locked="0"/>
    </xf>
    <xf numFmtId="9" fontId="12" fillId="5" borderId="38" xfId="3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9" fontId="12" fillId="5" borderId="40" xfId="3" applyFont="1" applyFill="1" applyBorder="1" applyProtection="1">
      <protection locked="0"/>
    </xf>
    <xf numFmtId="164" fontId="12" fillId="5" borderId="38" xfId="3" applyNumberFormat="1" applyFont="1" applyFill="1" applyBorder="1" applyProtection="1">
      <protection locked="0"/>
    </xf>
    <xf numFmtId="0" fontId="12" fillId="0" borderId="36" xfId="0" applyFont="1" applyBorder="1" applyProtection="1">
      <protection locked="0"/>
    </xf>
    <xf numFmtId="164" fontId="12" fillId="5" borderId="39" xfId="3" applyNumberFormat="1" applyFont="1" applyFill="1" applyBorder="1" applyProtection="1">
      <protection locked="0"/>
    </xf>
    <xf numFmtId="164" fontId="12" fillId="5" borderId="40" xfId="3" applyNumberFormat="1" applyFont="1" applyFill="1" applyBorder="1" applyProtection="1">
      <protection locked="0"/>
    </xf>
    <xf numFmtId="165" fontId="12" fillId="0" borderId="37" xfId="0" applyNumberFormat="1" applyFont="1" applyBorder="1" applyProtection="1"/>
    <xf numFmtId="165" fontId="12" fillId="0" borderId="56" xfId="0" applyNumberFormat="1" applyFont="1" applyBorder="1" applyProtection="1"/>
    <xf numFmtId="165" fontId="12" fillId="0" borderId="0" xfId="0" applyNumberFormat="1" applyFont="1" applyProtection="1"/>
    <xf numFmtId="165" fontId="12" fillId="0" borderId="0" xfId="0" applyNumberFormat="1" applyFont="1" applyProtection="1">
      <protection locked="0"/>
    </xf>
    <xf numFmtId="165" fontId="12" fillId="5" borderId="58" xfId="1" applyNumberFormat="1" applyFont="1" applyFill="1" applyBorder="1" applyAlignment="1" applyProtection="1">
      <alignment horizontal="right"/>
      <protection locked="0"/>
    </xf>
    <xf numFmtId="6" fontId="12" fillId="0" borderId="0" xfId="0" applyNumberFormat="1" applyFont="1" applyProtection="1"/>
    <xf numFmtId="6" fontId="12" fillId="0" borderId="0" xfId="0" applyNumberFormat="1" applyFont="1" applyProtection="1">
      <protection locked="0"/>
    </xf>
    <xf numFmtId="43" fontId="12" fillId="0" borderId="0" xfId="1" applyFont="1" applyProtection="1"/>
    <xf numFmtId="43" fontId="12" fillId="0" borderId="0" xfId="1" applyFont="1" applyProtection="1">
      <protection locked="0"/>
    </xf>
    <xf numFmtId="165" fontId="12" fillId="5" borderId="42" xfId="1" applyNumberFormat="1" applyFont="1" applyFill="1" applyBorder="1" applyAlignment="1" applyProtection="1">
      <alignment horizontal="right"/>
      <protection locked="0"/>
    </xf>
    <xf numFmtId="165" fontId="12" fillId="0" borderId="4" xfId="0" applyNumberFormat="1" applyFont="1" applyBorder="1" applyProtection="1"/>
    <xf numFmtId="165" fontId="12" fillId="5" borderId="4" xfId="1" applyNumberFormat="1" applyFont="1" applyFill="1" applyBorder="1" applyAlignment="1" applyProtection="1">
      <alignment horizontal="right"/>
      <protection locked="0"/>
    </xf>
    <xf numFmtId="0" fontId="7" fillId="0" borderId="18" xfId="4" applyFont="1" applyBorder="1" applyProtection="1">
      <protection locked="0"/>
    </xf>
    <xf numFmtId="0" fontId="7" fillId="0" borderId="19" xfId="4" applyFont="1" applyBorder="1" applyProtection="1">
      <protection locked="0"/>
    </xf>
    <xf numFmtId="0" fontId="7" fillId="0" borderId="20" xfId="4" applyFont="1" applyBorder="1" applyProtection="1">
      <protection locked="0"/>
    </xf>
    <xf numFmtId="0" fontId="6" fillId="0" borderId="16" xfId="4" applyFont="1" applyBorder="1" applyProtection="1">
      <protection locked="0"/>
    </xf>
    <xf numFmtId="0" fontId="6" fillId="0" borderId="23" xfId="4" applyFont="1" applyBorder="1" applyProtection="1">
      <protection locked="0"/>
    </xf>
    <xf numFmtId="37" fontId="4" fillId="0" borderId="0" xfId="5" applyFont="1" applyFill="1" applyProtection="1">
      <protection locked="0"/>
    </xf>
    <xf numFmtId="37" fontId="8" fillId="3" borderId="35" xfId="5" applyFont="1" applyFill="1" applyBorder="1" applyProtection="1">
      <protection locked="0"/>
    </xf>
    <xf numFmtId="37" fontId="8" fillId="3" borderId="36" xfId="5" applyFont="1" applyFill="1" applyBorder="1" applyProtection="1">
      <protection locked="0"/>
    </xf>
    <xf numFmtId="37" fontId="8" fillId="3" borderId="36" xfId="5" applyFont="1" applyFill="1" applyBorder="1" applyProtection="1"/>
    <xf numFmtId="0" fontId="12" fillId="0" borderId="0" xfId="0" applyFont="1" applyAlignment="1" applyProtection="1">
      <alignment horizontal="right"/>
      <protection locked="0"/>
    </xf>
    <xf numFmtId="0" fontId="12" fillId="3" borderId="16" xfId="0" applyFont="1" applyFill="1" applyBorder="1" applyProtection="1">
      <protection locked="0"/>
    </xf>
    <xf numFmtId="0" fontId="12" fillId="3" borderId="44" xfId="0" applyFont="1" applyFill="1" applyBorder="1" applyProtection="1">
      <protection locked="0"/>
    </xf>
    <xf numFmtId="0" fontId="12" fillId="3" borderId="45" xfId="0" applyFont="1" applyFill="1" applyBorder="1" applyProtection="1">
      <protection locked="0"/>
    </xf>
    <xf numFmtId="0" fontId="12" fillId="5" borderId="21" xfId="0" applyFont="1" applyFill="1" applyBorder="1" applyProtection="1">
      <protection locked="0"/>
    </xf>
    <xf numFmtId="165" fontId="12" fillId="5" borderId="22" xfId="1" applyNumberFormat="1" applyFont="1" applyFill="1" applyBorder="1" applyAlignment="1" applyProtection="1">
      <alignment horizontal="right"/>
      <protection locked="0"/>
    </xf>
    <xf numFmtId="165" fontId="12" fillId="0" borderId="11" xfId="1" applyNumberFormat="1" applyFont="1" applyBorder="1" applyProtection="1"/>
    <xf numFmtId="0" fontId="12" fillId="0" borderId="30" xfId="0" applyFont="1" applyBorder="1" applyProtection="1"/>
    <xf numFmtId="0" fontId="12" fillId="5" borderId="33" xfId="0" applyFont="1" applyFill="1" applyBorder="1" applyProtection="1">
      <protection locked="0"/>
    </xf>
    <xf numFmtId="165" fontId="12" fillId="0" borderId="33" xfId="1" applyNumberFormat="1" applyFont="1" applyFill="1" applyBorder="1" applyProtection="1"/>
    <xf numFmtId="10" fontId="12" fillId="5" borderId="31" xfId="3" applyNumberFormat="1" applyFont="1" applyFill="1" applyBorder="1" applyProtection="1">
      <protection locked="0"/>
    </xf>
    <xf numFmtId="0" fontId="12" fillId="5" borderId="31" xfId="0" applyFont="1" applyFill="1" applyBorder="1" applyProtection="1">
      <protection locked="0"/>
    </xf>
    <xf numFmtId="6" fontId="12" fillId="0" borderId="34" xfId="0" applyNumberFormat="1" applyFont="1" applyBorder="1" applyProtection="1"/>
    <xf numFmtId="165" fontId="12" fillId="5" borderId="6" xfId="1" applyNumberFormat="1" applyFont="1" applyFill="1" applyBorder="1" applyAlignment="1" applyProtection="1">
      <alignment horizontal="right"/>
      <protection locked="0"/>
    </xf>
    <xf numFmtId="165" fontId="12" fillId="0" borderId="6" xfId="1" applyNumberFormat="1" applyFont="1" applyBorder="1" applyProtection="1"/>
    <xf numFmtId="0" fontId="12" fillId="0" borderId="5" xfId="0" applyFont="1" applyBorder="1" applyProtection="1"/>
    <xf numFmtId="0" fontId="12" fillId="5" borderId="3" xfId="0" applyFont="1" applyFill="1" applyBorder="1" applyProtection="1">
      <protection locked="0"/>
    </xf>
    <xf numFmtId="165" fontId="12" fillId="0" borderId="3" xfId="1" applyNumberFormat="1" applyFont="1" applyFill="1" applyBorder="1" applyProtection="1"/>
    <xf numFmtId="10" fontId="12" fillId="5" borderId="10" xfId="3" applyNumberFormat="1" applyFont="1" applyFill="1" applyBorder="1" applyProtection="1">
      <protection locked="0"/>
    </xf>
    <xf numFmtId="0" fontId="12" fillId="5" borderId="10" xfId="0" applyFont="1" applyFill="1" applyBorder="1" applyProtection="1">
      <protection locked="0"/>
    </xf>
    <xf numFmtId="6" fontId="12" fillId="0" borderId="6" xfId="0" applyNumberFormat="1" applyFont="1" applyBorder="1" applyProtection="1"/>
    <xf numFmtId="165" fontId="12" fillId="5" borderId="6" xfId="1" applyNumberFormat="1" applyFont="1" applyFill="1" applyBorder="1" applyProtection="1">
      <protection locked="0"/>
    </xf>
    <xf numFmtId="0" fontId="12" fillId="0" borderId="7" xfId="0" applyFont="1" applyBorder="1" applyProtection="1"/>
    <xf numFmtId="0" fontId="12" fillId="5" borderId="8" xfId="0" applyFont="1" applyFill="1" applyBorder="1" applyProtection="1">
      <protection locked="0"/>
    </xf>
    <xf numFmtId="165" fontId="12" fillId="0" borderId="8" xfId="1" applyNumberFormat="1" applyFont="1" applyFill="1" applyBorder="1" applyProtection="1"/>
    <xf numFmtId="10" fontId="12" fillId="5" borderId="46" xfId="3" applyNumberFormat="1" applyFont="1" applyFill="1" applyBorder="1" applyProtection="1">
      <protection locked="0"/>
    </xf>
    <xf numFmtId="0" fontId="12" fillId="5" borderId="46" xfId="0" applyFont="1" applyFill="1" applyBorder="1" applyProtection="1">
      <protection locked="0"/>
    </xf>
    <xf numFmtId="6" fontId="12" fillId="0" borderId="9" xfId="0" applyNumberFormat="1" applyFont="1" applyBorder="1" applyProtection="1"/>
    <xf numFmtId="0" fontId="12" fillId="0" borderId="7" xfId="0" applyFont="1" applyFill="1" applyBorder="1" applyProtection="1">
      <protection locked="0"/>
    </xf>
    <xf numFmtId="165" fontId="12" fillId="5" borderId="9" xfId="1" applyNumberFormat="1" applyFont="1" applyFill="1" applyBorder="1" applyAlignment="1" applyProtection="1">
      <alignment horizontal="right"/>
      <protection locked="0"/>
    </xf>
    <xf numFmtId="165" fontId="12" fillId="5" borderId="15" xfId="1" applyNumberFormat="1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8" fontId="12" fillId="0" borderId="0" xfId="0" applyNumberFormat="1" applyFont="1" applyFill="1" applyBorder="1" applyProtection="1">
      <protection locked="0"/>
    </xf>
    <xf numFmtId="165" fontId="12" fillId="0" borderId="17" xfId="1" applyNumberFormat="1" applyFont="1" applyBorder="1" applyAlignment="1" applyProtection="1">
      <alignment horizontal="right"/>
    </xf>
    <xf numFmtId="165" fontId="12" fillId="0" borderId="17" xfId="1" applyNumberFormat="1" applyFont="1" applyBorder="1" applyProtection="1"/>
    <xf numFmtId="0" fontId="12" fillId="2" borderId="28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2" fillId="3" borderId="38" xfId="0" applyFont="1" applyFill="1" applyBorder="1" applyAlignment="1" applyProtection="1">
      <alignment horizontal="right"/>
      <protection locked="0"/>
    </xf>
    <xf numFmtId="0" fontId="12" fillId="3" borderId="38" xfId="0" applyFont="1" applyFill="1" applyBorder="1" applyProtection="1">
      <protection locked="0"/>
    </xf>
    <xf numFmtId="37" fontId="4" fillId="0" borderId="36" xfId="5" applyFont="1" applyFill="1" applyBorder="1" applyProtection="1"/>
    <xf numFmtId="0" fontId="12" fillId="4" borderId="39" xfId="0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37" fontId="4" fillId="0" borderId="43" xfId="5" applyFont="1" applyFill="1" applyBorder="1" applyProtection="1"/>
    <xf numFmtId="0" fontId="12" fillId="4" borderId="42" xfId="0" applyFont="1" applyFill="1" applyBorder="1" applyAlignment="1" applyProtection="1">
      <alignment horizontal="right"/>
      <protection locked="0"/>
    </xf>
    <xf numFmtId="37" fontId="8" fillId="0" borderId="4" xfId="5" applyFont="1" applyFill="1" applyBorder="1" applyAlignment="1" applyProtection="1">
      <alignment horizontal="right"/>
      <protection locked="0"/>
    </xf>
    <xf numFmtId="0" fontId="12" fillId="0" borderId="4" xfId="0" applyFont="1" applyBorder="1" applyAlignment="1" applyProtection="1">
      <alignment horizontal="right"/>
      <protection locked="0"/>
    </xf>
    <xf numFmtId="0" fontId="12" fillId="0" borderId="4" xfId="0" applyFont="1" applyBorder="1" applyProtection="1">
      <protection locked="0"/>
    </xf>
    <xf numFmtId="165" fontId="12" fillId="3" borderId="39" xfId="1" applyNumberFormat="1" applyFont="1" applyFill="1" applyBorder="1" applyAlignment="1" applyProtection="1">
      <alignment horizontal="right"/>
      <protection locked="0"/>
    </xf>
    <xf numFmtId="165" fontId="12" fillId="3" borderId="39" xfId="1" applyNumberFormat="1" applyFont="1" applyFill="1" applyBorder="1" applyProtection="1">
      <protection locked="0"/>
    </xf>
    <xf numFmtId="165" fontId="12" fillId="5" borderId="39" xfId="1" applyNumberFormat="1" applyFont="1" applyFill="1" applyBorder="1" applyProtection="1">
      <protection locked="0"/>
    </xf>
    <xf numFmtId="165" fontId="12" fillId="0" borderId="39" xfId="1" applyNumberFormat="1" applyFont="1" applyBorder="1" applyProtection="1">
      <protection locked="0"/>
    </xf>
    <xf numFmtId="37" fontId="4" fillId="0" borderId="36" xfId="5" applyFont="1" applyFill="1" applyBorder="1" applyProtection="1">
      <protection locked="0"/>
    </xf>
    <xf numFmtId="37" fontId="4" fillId="0" borderId="43" xfId="5" applyFont="1" applyFill="1" applyBorder="1" applyProtection="1">
      <protection locked="0"/>
    </xf>
    <xf numFmtId="165" fontId="12" fillId="5" borderId="42" xfId="1" applyNumberFormat="1" applyFont="1" applyFill="1" applyBorder="1" applyProtection="1">
      <protection locked="0"/>
    </xf>
    <xf numFmtId="165" fontId="12" fillId="0" borderId="4" xfId="1" applyNumberFormat="1" applyFont="1" applyBorder="1" applyAlignment="1" applyProtection="1">
      <alignment horizontal="right"/>
    </xf>
    <xf numFmtId="165" fontId="12" fillId="3" borderId="42" xfId="1" applyNumberFormat="1" applyFont="1" applyFill="1" applyBorder="1" applyProtection="1">
      <protection locked="0"/>
    </xf>
    <xf numFmtId="37" fontId="8" fillId="3" borderId="4" xfId="5" applyFont="1" applyFill="1" applyBorder="1" applyAlignment="1" applyProtection="1">
      <alignment horizontal="right"/>
      <protection locked="0"/>
    </xf>
    <xf numFmtId="165" fontId="12" fillId="3" borderId="25" xfId="1" applyNumberFormat="1" applyFont="1" applyFill="1" applyBorder="1" applyAlignment="1" applyProtection="1">
      <alignment horizontal="right"/>
      <protection locked="0"/>
    </xf>
    <xf numFmtId="165" fontId="12" fillId="0" borderId="40" xfId="1" applyNumberFormat="1" applyFont="1" applyBorder="1" applyAlignment="1" applyProtection="1">
      <alignment horizontal="right"/>
    </xf>
    <xf numFmtId="0" fontId="12" fillId="0" borderId="26" xfId="0" applyFont="1" applyBorder="1" applyProtection="1"/>
    <xf numFmtId="9" fontId="12" fillId="0" borderId="4" xfId="0" applyNumberFormat="1" applyFont="1" applyBorder="1" applyAlignment="1" applyProtection="1">
      <alignment horizontal="right"/>
      <protection locked="0"/>
    </xf>
    <xf numFmtId="9" fontId="12" fillId="0" borderId="24" xfId="0" applyNumberFormat="1" applyFont="1" applyBorder="1" applyProtection="1">
      <protection locked="0"/>
    </xf>
    <xf numFmtId="0" fontId="12" fillId="0" borderId="57" xfId="0" applyFont="1" applyBorder="1" applyProtection="1"/>
    <xf numFmtId="165" fontId="12" fillId="5" borderId="41" xfId="1" applyNumberFormat="1" applyFont="1" applyFill="1" applyBorder="1" applyAlignment="1" applyProtection="1">
      <alignment horizontal="right"/>
      <protection locked="0"/>
    </xf>
    <xf numFmtId="0" fontId="12" fillId="0" borderId="36" xfId="0" applyFont="1" applyBorder="1" applyProtection="1"/>
    <xf numFmtId="0" fontId="13" fillId="0" borderId="0" xfId="0" applyFont="1" applyProtection="1">
      <protection locked="0"/>
    </xf>
    <xf numFmtId="165" fontId="12" fillId="0" borderId="39" xfId="1" applyNumberFormat="1" applyFont="1" applyBorder="1" applyAlignment="1" applyProtection="1">
      <alignment horizontal="right"/>
    </xf>
    <xf numFmtId="165" fontId="12" fillId="0" borderId="41" xfId="1" applyNumberFormat="1" applyFont="1" applyBorder="1" applyAlignment="1" applyProtection="1">
      <alignment horizontal="right"/>
    </xf>
    <xf numFmtId="10" fontId="12" fillId="0" borderId="39" xfId="3" applyNumberFormat="1" applyFont="1" applyBorder="1" applyAlignment="1" applyProtection="1">
      <alignment horizontal="right"/>
      <protection locked="0"/>
    </xf>
    <xf numFmtId="10" fontId="12" fillId="0" borderId="41" xfId="3" applyNumberFormat="1" applyFont="1" applyBorder="1" applyAlignment="1" applyProtection="1">
      <alignment horizontal="right"/>
      <protection locked="0"/>
    </xf>
    <xf numFmtId="0" fontId="12" fillId="0" borderId="43" xfId="0" applyFont="1" applyBorder="1" applyProtection="1"/>
    <xf numFmtId="43" fontId="12" fillId="5" borderId="39" xfId="1" applyNumberFormat="1" applyFont="1" applyFill="1" applyBorder="1" applyAlignment="1" applyProtection="1">
      <alignment horizontal="right"/>
      <protection locked="0"/>
    </xf>
    <xf numFmtId="166" fontId="12" fillId="0" borderId="4" xfId="2" applyNumberFormat="1" applyFont="1" applyBorder="1" applyAlignment="1" applyProtection="1">
      <alignment horizontal="right"/>
    </xf>
    <xf numFmtId="166" fontId="12" fillId="0" borderId="24" xfId="2" applyNumberFormat="1" applyFont="1" applyBorder="1" applyAlignment="1" applyProtection="1">
      <alignment horizontal="right"/>
    </xf>
    <xf numFmtId="0" fontId="12" fillId="0" borderId="0" xfId="0" applyFont="1"/>
    <xf numFmtId="0" fontId="6" fillId="2" borderId="26" xfId="4" applyFont="1" applyFill="1" applyBorder="1" applyAlignment="1" applyProtection="1">
      <alignment horizontal="center"/>
      <protection locked="0"/>
    </xf>
    <xf numFmtId="0" fontId="6" fillId="2" borderId="24" xfId="4" applyFont="1" applyFill="1" applyBorder="1" applyAlignment="1" applyProtection="1">
      <alignment horizontal="center"/>
      <protection locked="0"/>
    </xf>
    <xf numFmtId="0" fontId="6" fillId="2" borderId="12" xfId="4" applyFont="1" applyFill="1" applyBorder="1" applyAlignment="1" applyProtection="1">
      <alignment horizontal="center"/>
      <protection locked="0"/>
    </xf>
    <xf numFmtId="0" fontId="6" fillId="2" borderId="13" xfId="4" applyFont="1" applyFill="1" applyBorder="1" applyAlignment="1" applyProtection="1">
      <alignment horizontal="center"/>
      <protection locked="0"/>
    </xf>
    <xf numFmtId="37" fontId="4" fillId="3" borderId="26" xfId="5" applyFont="1" applyFill="1" applyBorder="1" applyAlignment="1" applyProtection="1">
      <alignment horizontal="center"/>
      <protection locked="0"/>
    </xf>
    <xf numFmtId="37" fontId="4" fillId="3" borderId="27" xfId="5" applyFont="1" applyFill="1" applyBorder="1" applyAlignment="1" applyProtection="1">
      <alignment horizontal="center"/>
      <protection locked="0"/>
    </xf>
    <xf numFmtId="37" fontId="4" fillId="3" borderId="24" xfId="5" applyFont="1" applyFill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 vertical="center" textRotation="90"/>
      <protection locked="0"/>
    </xf>
    <xf numFmtId="0" fontId="11" fillId="0" borderId="47" xfId="0" applyFont="1" applyBorder="1" applyAlignment="1" applyProtection="1">
      <alignment horizontal="center" vertical="center" textRotation="90"/>
      <protection locked="0"/>
    </xf>
    <xf numFmtId="0" fontId="11" fillId="0" borderId="25" xfId="0" applyFont="1" applyBorder="1" applyAlignment="1" applyProtection="1">
      <alignment horizontal="center" vertical="center" textRotation="90"/>
      <protection locked="0"/>
    </xf>
  </cellXfs>
  <cellStyles count="9">
    <cellStyle name="Comma" xfId="1" builtinId="3"/>
    <cellStyle name="Currency" xfId="2" builtinId="4"/>
    <cellStyle name="Currency 2" xfId="8" xr:uid="{00000000-0005-0000-0000-000002000000}"/>
    <cellStyle name="Currency 3" xfId="6" xr:uid="{00000000-0005-0000-0000-000003000000}"/>
    <cellStyle name="Normal" xfId="0" builtinId="0"/>
    <cellStyle name="Normal 2" xfId="4" xr:uid="{00000000-0005-0000-0000-000005000000}"/>
    <cellStyle name="Normal 2 2" xfId="7" xr:uid="{00000000-0005-0000-0000-000006000000}"/>
    <cellStyle name="Normal 3" xfId="5" xr:uid="{00000000-0005-0000-0000-000007000000}"/>
    <cellStyle name="Percent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5"/>
  <sheetViews>
    <sheetView tabSelected="1" zoomScale="90" zoomScaleNormal="90" workbookViewId="0">
      <selection activeCell="J3" sqref="J3"/>
    </sheetView>
  </sheetViews>
  <sheetFormatPr defaultRowHeight="12.75"/>
  <cols>
    <col min="1" max="1" width="39.28515625" style="32" customWidth="1"/>
    <col min="2" max="2" width="23.5703125" style="108" customWidth="1"/>
    <col min="3" max="4" width="23.5703125" style="32" customWidth="1"/>
    <col min="5" max="5" width="13.42578125" style="32" customWidth="1"/>
    <col min="6" max="6" width="9.140625" style="32"/>
    <col min="7" max="7" width="36.7109375" style="32" customWidth="1"/>
    <col min="8" max="11" width="13.85546875" style="32" customWidth="1"/>
    <col min="12" max="12" width="27.42578125" style="32" customWidth="1"/>
    <col min="13" max="16384" width="9.140625" style="32"/>
  </cols>
  <sheetData>
    <row r="1" spans="1:12">
      <c r="A1" s="31" t="s">
        <v>168</v>
      </c>
    </row>
    <row r="2" spans="1:12" ht="13.5" thickBot="1"/>
    <row r="3" spans="1:12" ht="13.5" thickBot="1">
      <c r="A3" s="184" t="s">
        <v>14</v>
      </c>
      <c r="B3" s="185"/>
      <c r="C3" s="186" t="s">
        <v>0</v>
      </c>
      <c r="D3" s="187"/>
      <c r="G3" s="109" t="s">
        <v>126</v>
      </c>
      <c r="H3" s="110" t="s">
        <v>84</v>
      </c>
      <c r="I3" s="110" t="s">
        <v>127</v>
      </c>
      <c r="J3" s="110" t="s">
        <v>128</v>
      </c>
      <c r="K3" s="110" t="s">
        <v>129</v>
      </c>
      <c r="L3" s="111" t="s">
        <v>130</v>
      </c>
    </row>
    <row r="4" spans="1:12">
      <c r="A4" s="112" t="s">
        <v>174</v>
      </c>
      <c r="B4" s="113">
        <v>0</v>
      </c>
      <c r="C4" s="99" t="s">
        <v>132</v>
      </c>
      <c r="D4" s="114">
        <f>B21</f>
        <v>0</v>
      </c>
      <c r="G4" s="115" t="str">
        <f>A4</f>
        <v>One</v>
      </c>
      <c r="H4" s="116" t="s">
        <v>131</v>
      </c>
      <c r="I4" s="117">
        <f>B4</f>
        <v>0</v>
      </c>
      <c r="J4" s="118">
        <v>0</v>
      </c>
      <c r="K4" s="119">
        <v>360</v>
      </c>
      <c r="L4" s="120">
        <f t="shared" ref="L4:L12" si="0">IF(H4="Hard Debt",PMT(J4/12,K4,I4,0),0)</f>
        <v>0</v>
      </c>
    </row>
    <row r="5" spans="1:12">
      <c r="A5" s="48" t="s">
        <v>5</v>
      </c>
      <c r="B5" s="121">
        <v>0</v>
      </c>
      <c r="C5" s="100" t="s">
        <v>1</v>
      </c>
      <c r="D5" s="122">
        <f>B30</f>
        <v>0</v>
      </c>
      <c r="G5" s="123" t="str">
        <f t="shared" ref="G5:G12" si="1">A5</f>
        <v>Two</v>
      </c>
      <c r="H5" s="124" t="s">
        <v>131</v>
      </c>
      <c r="I5" s="125">
        <f t="shared" ref="I5:I12" si="2">B5</f>
        <v>0</v>
      </c>
      <c r="J5" s="126">
        <v>0</v>
      </c>
      <c r="K5" s="127">
        <v>360</v>
      </c>
      <c r="L5" s="128">
        <f t="shared" si="0"/>
        <v>0</v>
      </c>
    </row>
    <row r="6" spans="1:12">
      <c r="A6" s="48" t="s">
        <v>6</v>
      </c>
      <c r="B6" s="121">
        <v>0</v>
      </c>
      <c r="C6" s="100" t="s">
        <v>134</v>
      </c>
      <c r="D6" s="122">
        <f>B38</f>
        <v>0</v>
      </c>
      <c r="G6" s="123" t="str">
        <f t="shared" si="1"/>
        <v>Three</v>
      </c>
      <c r="H6" s="124" t="s">
        <v>131</v>
      </c>
      <c r="I6" s="125">
        <f t="shared" si="2"/>
        <v>0</v>
      </c>
      <c r="J6" s="126">
        <v>0</v>
      </c>
      <c r="K6" s="127">
        <v>360</v>
      </c>
      <c r="L6" s="128">
        <f t="shared" si="0"/>
        <v>0</v>
      </c>
    </row>
    <row r="7" spans="1:12">
      <c r="A7" s="48" t="s">
        <v>7</v>
      </c>
      <c r="B7" s="121">
        <v>0</v>
      </c>
      <c r="C7" s="100" t="s">
        <v>135</v>
      </c>
      <c r="D7" s="122">
        <f>B50</f>
        <v>0</v>
      </c>
      <c r="G7" s="123" t="str">
        <f t="shared" si="1"/>
        <v>Four</v>
      </c>
      <c r="H7" s="124" t="s">
        <v>131</v>
      </c>
      <c r="I7" s="125">
        <f t="shared" si="2"/>
        <v>0</v>
      </c>
      <c r="J7" s="126">
        <v>0</v>
      </c>
      <c r="K7" s="127">
        <v>360</v>
      </c>
      <c r="L7" s="128">
        <f t="shared" si="0"/>
        <v>0</v>
      </c>
    </row>
    <row r="8" spans="1:12">
      <c r="A8" s="48" t="s">
        <v>8</v>
      </c>
      <c r="B8" s="121">
        <v>0</v>
      </c>
      <c r="C8" s="100" t="s">
        <v>136</v>
      </c>
      <c r="D8" s="122">
        <f>B61</f>
        <v>0</v>
      </c>
      <c r="G8" s="123" t="str">
        <f t="shared" si="1"/>
        <v>Five</v>
      </c>
      <c r="H8" s="124" t="s">
        <v>131</v>
      </c>
      <c r="I8" s="125">
        <f t="shared" si="2"/>
        <v>0</v>
      </c>
      <c r="J8" s="126">
        <v>0</v>
      </c>
      <c r="K8" s="127">
        <v>360</v>
      </c>
      <c r="L8" s="128">
        <f t="shared" si="0"/>
        <v>0</v>
      </c>
    </row>
    <row r="9" spans="1:12">
      <c r="A9" s="48" t="s">
        <v>9</v>
      </c>
      <c r="B9" s="121">
        <v>0</v>
      </c>
      <c r="C9" s="100" t="s">
        <v>2</v>
      </c>
      <c r="D9" s="122">
        <f>B74</f>
        <v>0</v>
      </c>
      <c r="G9" s="123" t="str">
        <f t="shared" si="1"/>
        <v>Six</v>
      </c>
      <c r="H9" s="124" t="s">
        <v>131</v>
      </c>
      <c r="I9" s="125">
        <f t="shared" si="2"/>
        <v>0</v>
      </c>
      <c r="J9" s="126">
        <v>0</v>
      </c>
      <c r="K9" s="127">
        <v>360</v>
      </c>
      <c r="L9" s="128">
        <f t="shared" si="0"/>
        <v>0</v>
      </c>
    </row>
    <row r="10" spans="1:12">
      <c r="A10" s="48" t="s">
        <v>10</v>
      </c>
      <c r="B10" s="121">
        <v>0</v>
      </c>
      <c r="C10" s="100" t="s">
        <v>137</v>
      </c>
      <c r="D10" s="122">
        <f>B78</f>
        <v>0</v>
      </c>
      <c r="G10" s="123" t="str">
        <f t="shared" si="1"/>
        <v>Seven</v>
      </c>
      <c r="H10" s="124" t="s">
        <v>131</v>
      </c>
      <c r="I10" s="125">
        <f t="shared" si="2"/>
        <v>0</v>
      </c>
      <c r="J10" s="126">
        <v>0</v>
      </c>
      <c r="K10" s="127">
        <v>360</v>
      </c>
      <c r="L10" s="128">
        <f t="shared" si="0"/>
        <v>0</v>
      </c>
    </row>
    <row r="11" spans="1:12">
      <c r="A11" s="48" t="s">
        <v>11</v>
      </c>
      <c r="B11" s="121">
        <v>0</v>
      </c>
      <c r="C11" s="100" t="s">
        <v>3</v>
      </c>
      <c r="D11" s="122">
        <f>B89</f>
        <v>0</v>
      </c>
      <c r="G11" s="123" t="str">
        <f t="shared" si="1"/>
        <v>Eight</v>
      </c>
      <c r="H11" s="124" t="s">
        <v>131</v>
      </c>
      <c r="I11" s="125">
        <f t="shared" si="2"/>
        <v>0</v>
      </c>
      <c r="J11" s="126">
        <v>0</v>
      </c>
      <c r="K11" s="127">
        <v>360</v>
      </c>
      <c r="L11" s="128">
        <f t="shared" si="0"/>
        <v>0</v>
      </c>
    </row>
    <row r="12" spans="1:12" ht="13.5" thickBot="1">
      <c r="A12" s="48" t="s">
        <v>12</v>
      </c>
      <c r="B12" s="121">
        <v>0</v>
      </c>
      <c r="C12" s="100" t="s">
        <v>15</v>
      </c>
      <c r="D12" s="129">
        <v>0</v>
      </c>
      <c r="G12" s="130" t="str">
        <f t="shared" si="1"/>
        <v>Nine</v>
      </c>
      <c r="H12" s="131" t="s">
        <v>131</v>
      </c>
      <c r="I12" s="132">
        <f t="shared" si="2"/>
        <v>0</v>
      </c>
      <c r="J12" s="133">
        <v>0</v>
      </c>
      <c r="K12" s="134">
        <v>360</v>
      </c>
      <c r="L12" s="135">
        <f t="shared" si="0"/>
        <v>0</v>
      </c>
    </row>
    <row r="13" spans="1:12" ht="13.5" thickBot="1">
      <c r="A13" s="136" t="s">
        <v>176</v>
      </c>
      <c r="B13" s="137">
        <v>0</v>
      </c>
      <c r="C13" s="101" t="s">
        <v>15</v>
      </c>
      <c r="D13" s="138">
        <v>0</v>
      </c>
      <c r="G13" s="139" t="s">
        <v>175</v>
      </c>
      <c r="H13" s="140"/>
      <c r="I13" s="140"/>
      <c r="J13" s="140"/>
      <c r="K13" s="140"/>
      <c r="L13" s="141"/>
    </row>
    <row r="14" spans="1:12" ht="13.5" thickBot="1">
      <c r="A14" s="102" t="s">
        <v>13</v>
      </c>
      <c r="B14" s="142">
        <f>SUM(B4:B13)</f>
        <v>0</v>
      </c>
      <c r="C14" s="103" t="s">
        <v>4</v>
      </c>
      <c r="D14" s="143">
        <f>SUM(D4:D13)</f>
        <v>0</v>
      </c>
    </row>
    <row r="16" spans="1:12" ht="13.5" thickBot="1">
      <c r="A16" s="104"/>
      <c r="E16" s="140"/>
      <c r="F16" s="140"/>
      <c r="G16" s="140"/>
    </row>
    <row r="17" spans="1:7" ht="13.5" thickBot="1">
      <c r="A17" s="104"/>
      <c r="B17" s="144" t="s">
        <v>133</v>
      </c>
      <c r="C17" s="144" t="s">
        <v>60</v>
      </c>
      <c r="D17" s="144" t="s">
        <v>59</v>
      </c>
      <c r="E17" s="145"/>
      <c r="F17" s="140"/>
      <c r="G17" s="140"/>
    </row>
    <row r="18" spans="1:7">
      <c r="A18" s="105" t="s">
        <v>50</v>
      </c>
      <c r="B18" s="146"/>
      <c r="C18" s="147"/>
      <c r="D18" s="147"/>
      <c r="E18" s="140"/>
      <c r="F18" s="140"/>
      <c r="G18" s="140"/>
    </row>
    <row r="19" spans="1:7">
      <c r="A19" s="148" t="s">
        <v>16</v>
      </c>
      <c r="B19" s="149" t="s">
        <v>53</v>
      </c>
      <c r="C19" s="149" t="s">
        <v>53</v>
      </c>
      <c r="D19" s="149" t="s">
        <v>53</v>
      </c>
      <c r="E19" s="150"/>
      <c r="F19" s="140"/>
      <c r="G19" s="140"/>
    </row>
    <row r="20" spans="1:7" ht="13.5" thickBot="1">
      <c r="A20" s="151" t="s">
        <v>17</v>
      </c>
      <c r="B20" s="152" t="s">
        <v>53</v>
      </c>
      <c r="C20" s="152" t="s">
        <v>53</v>
      </c>
      <c r="D20" s="152" t="s">
        <v>53</v>
      </c>
      <c r="E20" s="150"/>
      <c r="F20" s="140"/>
      <c r="G20" s="140"/>
    </row>
    <row r="21" spans="1:7" ht="13.5" thickBot="1">
      <c r="A21" s="153" t="s">
        <v>61</v>
      </c>
      <c r="B21" s="154"/>
      <c r="C21" s="155"/>
      <c r="D21" s="155"/>
      <c r="E21" s="140"/>
      <c r="F21" s="140"/>
      <c r="G21" s="140"/>
    </row>
    <row r="22" spans="1:7">
      <c r="A22" s="106" t="s">
        <v>51</v>
      </c>
      <c r="B22" s="156"/>
      <c r="C22" s="157"/>
      <c r="D22" s="157"/>
      <c r="E22" s="140"/>
      <c r="F22" s="140"/>
      <c r="G22" s="140"/>
    </row>
    <row r="23" spans="1:7">
      <c r="A23" s="148" t="s">
        <v>172</v>
      </c>
      <c r="B23" s="49">
        <v>0</v>
      </c>
      <c r="C23" s="158">
        <v>0</v>
      </c>
      <c r="D23" s="159">
        <v>0</v>
      </c>
      <c r="E23" s="145"/>
      <c r="F23" s="140"/>
      <c r="G23" s="140"/>
    </row>
    <row r="24" spans="1:7">
      <c r="A24" s="148" t="s">
        <v>52</v>
      </c>
      <c r="B24" s="49">
        <v>0</v>
      </c>
      <c r="C24" s="158">
        <v>0</v>
      </c>
      <c r="D24" s="159">
        <v>0</v>
      </c>
      <c r="E24" s="145"/>
      <c r="F24" s="140"/>
      <c r="G24" s="140"/>
    </row>
    <row r="25" spans="1:7">
      <c r="A25" s="148" t="s">
        <v>173</v>
      </c>
      <c r="B25" s="49">
        <v>0</v>
      </c>
      <c r="C25" s="158">
        <v>0</v>
      </c>
      <c r="D25" s="159">
        <v>0</v>
      </c>
      <c r="E25" s="145"/>
      <c r="F25" s="140"/>
      <c r="G25" s="140"/>
    </row>
    <row r="26" spans="1:7">
      <c r="A26" s="148" t="s">
        <v>18</v>
      </c>
      <c r="B26" s="49">
        <v>0</v>
      </c>
      <c r="C26" s="158">
        <v>0</v>
      </c>
      <c r="D26" s="159">
        <v>0</v>
      </c>
      <c r="E26" s="145"/>
      <c r="F26" s="140"/>
      <c r="G26" s="140"/>
    </row>
    <row r="27" spans="1:7">
      <c r="A27" s="160" t="s">
        <v>28</v>
      </c>
      <c r="B27" s="49">
        <v>0</v>
      </c>
      <c r="C27" s="158">
        <v>0</v>
      </c>
      <c r="D27" s="159">
        <v>0</v>
      </c>
      <c r="E27" s="145"/>
      <c r="F27" s="139"/>
      <c r="G27" s="140"/>
    </row>
    <row r="28" spans="1:7">
      <c r="A28" s="160" t="s">
        <v>28</v>
      </c>
      <c r="B28" s="49">
        <v>0</v>
      </c>
      <c r="C28" s="158">
        <v>0</v>
      </c>
      <c r="D28" s="159">
        <v>0</v>
      </c>
      <c r="E28" s="145"/>
      <c r="F28" s="139"/>
      <c r="G28" s="140"/>
    </row>
    <row r="29" spans="1:7" ht="13.5" thickBot="1">
      <c r="A29" s="161" t="s">
        <v>28</v>
      </c>
      <c r="B29" s="96">
        <v>0</v>
      </c>
      <c r="C29" s="162">
        <v>0</v>
      </c>
      <c r="D29" s="159">
        <v>0</v>
      </c>
      <c r="E29" s="145"/>
      <c r="F29" s="139"/>
      <c r="G29" s="140"/>
    </row>
    <row r="30" spans="1:7" ht="13.5" thickBot="1">
      <c r="A30" s="153" t="s">
        <v>61</v>
      </c>
      <c r="B30" s="163">
        <f>SUM(B23:B29)</f>
        <v>0</v>
      </c>
      <c r="C30" s="163">
        <f>SUM(C23:C29)</f>
        <v>0</v>
      </c>
      <c r="D30" s="163">
        <f>SUM(D23:D29)</f>
        <v>0</v>
      </c>
      <c r="E30" s="140"/>
      <c r="F30" s="140"/>
      <c r="G30" s="140"/>
    </row>
    <row r="31" spans="1:7">
      <c r="A31" s="107" t="s">
        <v>19</v>
      </c>
      <c r="B31" s="156"/>
      <c r="C31" s="157"/>
      <c r="D31" s="157"/>
      <c r="E31" s="140"/>
      <c r="F31" s="140"/>
      <c r="G31" s="140"/>
    </row>
    <row r="32" spans="1:7">
      <c r="A32" s="148" t="s">
        <v>20</v>
      </c>
      <c r="B32" s="49">
        <v>0</v>
      </c>
      <c r="C32" s="158">
        <v>0</v>
      </c>
      <c r="D32" s="159">
        <v>0</v>
      </c>
      <c r="E32" s="145"/>
      <c r="F32" s="140"/>
      <c r="G32" s="140"/>
    </row>
    <row r="33" spans="1:7">
      <c r="A33" s="148" t="s">
        <v>21</v>
      </c>
      <c r="B33" s="49">
        <v>0</v>
      </c>
      <c r="C33" s="158">
        <v>0</v>
      </c>
      <c r="D33" s="159">
        <v>0</v>
      </c>
      <c r="E33" s="145"/>
      <c r="F33" s="140"/>
      <c r="G33" s="140"/>
    </row>
    <row r="34" spans="1:7">
      <c r="A34" s="148" t="s">
        <v>22</v>
      </c>
      <c r="B34" s="49">
        <v>0</v>
      </c>
      <c r="C34" s="158">
        <v>0</v>
      </c>
      <c r="D34" s="159">
        <v>0</v>
      </c>
      <c r="E34" s="145"/>
      <c r="F34" s="140"/>
      <c r="G34" s="140"/>
    </row>
    <row r="35" spans="1:7">
      <c r="A35" s="160" t="s">
        <v>28</v>
      </c>
      <c r="B35" s="49">
        <v>0</v>
      </c>
      <c r="C35" s="158">
        <v>0</v>
      </c>
      <c r="D35" s="159">
        <v>0</v>
      </c>
      <c r="E35" s="145"/>
      <c r="F35" s="139"/>
      <c r="G35" s="140"/>
    </row>
    <row r="36" spans="1:7">
      <c r="A36" s="160" t="s">
        <v>28</v>
      </c>
      <c r="B36" s="49">
        <v>0</v>
      </c>
      <c r="C36" s="158">
        <v>0</v>
      </c>
      <c r="D36" s="159">
        <v>0</v>
      </c>
      <c r="E36" s="145"/>
      <c r="F36" s="139"/>
      <c r="G36" s="140"/>
    </row>
    <row r="37" spans="1:7" ht="13.5" thickBot="1">
      <c r="A37" s="161" t="s">
        <v>28</v>
      </c>
      <c r="B37" s="96">
        <v>0</v>
      </c>
      <c r="C37" s="162">
        <v>0</v>
      </c>
      <c r="D37" s="159">
        <v>0</v>
      </c>
      <c r="E37" s="145"/>
      <c r="F37" s="139"/>
      <c r="G37" s="140"/>
    </row>
    <row r="38" spans="1:7" ht="13.5" thickBot="1">
      <c r="A38" s="153" t="s">
        <v>61</v>
      </c>
      <c r="B38" s="163">
        <f>SUM(B31:B37)</f>
        <v>0</v>
      </c>
      <c r="C38" s="163">
        <f t="shared" ref="C38:D38" si="3">SUM(C31:C37)</f>
        <v>0</v>
      </c>
      <c r="D38" s="163">
        <f t="shared" si="3"/>
        <v>0</v>
      </c>
      <c r="E38" s="140"/>
      <c r="F38" s="140"/>
      <c r="G38" s="140"/>
    </row>
    <row r="39" spans="1:7">
      <c r="A39" s="107" t="s">
        <v>23</v>
      </c>
      <c r="B39" s="156"/>
      <c r="C39" s="157"/>
      <c r="D39" s="164"/>
      <c r="E39" s="140"/>
      <c r="F39" s="140"/>
      <c r="G39" s="140"/>
    </row>
    <row r="40" spans="1:7">
      <c r="A40" s="148" t="s">
        <v>24</v>
      </c>
      <c r="B40" s="49">
        <v>0</v>
      </c>
      <c r="C40" s="158">
        <v>0</v>
      </c>
      <c r="D40" s="159">
        <v>0</v>
      </c>
      <c r="E40" s="145"/>
      <c r="F40" s="140"/>
      <c r="G40" s="140"/>
    </row>
    <row r="41" spans="1:7">
      <c r="A41" s="148" t="s">
        <v>25</v>
      </c>
      <c r="B41" s="49">
        <v>0</v>
      </c>
      <c r="C41" s="158">
        <v>0</v>
      </c>
      <c r="D41" s="159">
        <v>0</v>
      </c>
      <c r="E41" s="145"/>
      <c r="F41" s="140"/>
      <c r="G41" s="140"/>
    </row>
    <row r="42" spans="1:7">
      <c r="A42" s="148" t="s">
        <v>26</v>
      </c>
      <c r="B42" s="49">
        <v>0</v>
      </c>
      <c r="C42" s="158">
        <v>0</v>
      </c>
      <c r="D42" s="159">
        <v>0</v>
      </c>
      <c r="E42" s="145"/>
      <c r="F42" s="140"/>
      <c r="G42" s="140"/>
    </row>
    <row r="43" spans="1:7">
      <c r="A43" s="148" t="s">
        <v>62</v>
      </c>
      <c r="B43" s="49">
        <v>0</v>
      </c>
      <c r="C43" s="158">
        <v>0</v>
      </c>
      <c r="D43" s="159">
        <v>0</v>
      </c>
      <c r="E43" s="145"/>
      <c r="F43" s="140"/>
      <c r="G43" s="140"/>
    </row>
    <row r="44" spans="1:7">
      <c r="A44" s="148" t="s">
        <v>29</v>
      </c>
      <c r="B44" s="49">
        <v>0</v>
      </c>
      <c r="C44" s="158">
        <v>0</v>
      </c>
      <c r="D44" s="159">
        <v>0</v>
      </c>
      <c r="E44" s="145"/>
      <c r="F44" s="140"/>
      <c r="G44" s="140"/>
    </row>
    <row r="45" spans="1:7">
      <c r="A45" s="148" t="s">
        <v>54</v>
      </c>
      <c r="B45" s="49">
        <v>0</v>
      </c>
      <c r="C45" s="158">
        <v>0</v>
      </c>
      <c r="D45" s="159">
        <v>0</v>
      </c>
      <c r="E45" s="145"/>
      <c r="F45" s="140"/>
      <c r="G45" s="140"/>
    </row>
    <row r="46" spans="1:7">
      <c r="A46" s="148" t="s">
        <v>55</v>
      </c>
      <c r="B46" s="49">
        <v>0</v>
      </c>
      <c r="C46" s="158">
        <v>0</v>
      </c>
      <c r="D46" s="159">
        <v>0</v>
      </c>
      <c r="E46" s="145"/>
      <c r="F46" s="140"/>
      <c r="G46" s="140"/>
    </row>
    <row r="47" spans="1:7">
      <c r="A47" s="160" t="s">
        <v>28</v>
      </c>
      <c r="B47" s="49">
        <v>0</v>
      </c>
      <c r="C47" s="158">
        <v>0</v>
      </c>
      <c r="D47" s="159">
        <v>0</v>
      </c>
      <c r="E47" s="145"/>
      <c r="F47" s="139"/>
      <c r="G47" s="140"/>
    </row>
    <row r="48" spans="1:7">
      <c r="A48" s="160" t="s">
        <v>28</v>
      </c>
      <c r="B48" s="49">
        <v>0</v>
      </c>
      <c r="C48" s="158">
        <v>0</v>
      </c>
      <c r="D48" s="159">
        <v>0</v>
      </c>
      <c r="E48" s="145"/>
      <c r="F48" s="139"/>
      <c r="G48" s="140"/>
    </row>
    <row r="49" spans="1:7" ht="13.5" thickBot="1">
      <c r="A49" s="161" t="s">
        <v>28</v>
      </c>
      <c r="B49" s="96">
        <v>0</v>
      </c>
      <c r="C49" s="162">
        <v>0</v>
      </c>
      <c r="D49" s="159">
        <v>0</v>
      </c>
      <c r="E49" s="145"/>
      <c r="F49" s="139"/>
      <c r="G49" s="140"/>
    </row>
    <row r="50" spans="1:7" ht="13.5" thickBot="1">
      <c r="A50" s="153" t="s">
        <v>61</v>
      </c>
      <c r="B50" s="163">
        <f>SUM(B39:B49)</f>
        <v>0</v>
      </c>
      <c r="C50" s="163">
        <f>SUM(C39:C49)</f>
        <v>0</v>
      </c>
      <c r="D50" s="163">
        <f>SUM(D39:D49)</f>
        <v>0</v>
      </c>
      <c r="E50" s="140"/>
      <c r="F50" s="140"/>
      <c r="G50" s="140"/>
    </row>
    <row r="51" spans="1:7">
      <c r="A51" s="107" t="s">
        <v>30</v>
      </c>
      <c r="B51" s="156"/>
      <c r="C51" s="157"/>
      <c r="D51" s="164"/>
      <c r="E51" s="140"/>
      <c r="F51" s="140"/>
      <c r="G51" s="140"/>
    </row>
    <row r="52" spans="1:7">
      <c r="A52" s="148" t="s">
        <v>31</v>
      </c>
      <c r="B52" s="49">
        <v>0</v>
      </c>
      <c r="C52" s="158">
        <v>0</v>
      </c>
      <c r="D52" s="159">
        <v>0</v>
      </c>
      <c r="E52" s="145"/>
      <c r="F52" s="140"/>
      <c r="G52" s="140"/>
    </row>
    <row r="53" spans="1:7">
      <c r="A53" s="148" t="s">
        <v>57</v>
      </c>
      <c r="B53" s="49">
        <v>0</v>
      </c>
      <c r="C53" s="158">
        <v>0</v>
      </c>
      <c r="D53" s="159">
        <v>0</v>
      </c>
      <c r="E53" s="145"/>
      <c r="F53" s="140"/>
      <c r="G53" s="140"/>
    </row>
    <row r="54" spans="1:7">
      <c r="A54" s="148" t="s">
        <v>56</v>
      </c>
      <c r="B54" s="49">
        <v>0</v>
      </c>
      <c r="C54" s="158">
        <v>0</v>
      </c>
      <c r="D54" s="159">
        <v>0</v>
      </c>
      <c r="E54" s="145"/>
      <c r="F54" s="140"/>
      <c r="G54" s="140"/>
    </row>
    <row r="55" spans="1:7">
      <c r="A55" s="148" t="s">
        <v>32</v>
      </c>
      <c r="B55" s="49">
        <v>0</v>
      </c>
      <c r="C55" s="158">
        <v>0</v>
      </c>
      <c r="D55" s="159">
        <v>0</v>
      </c>
      <c r="E55" s="145"/>
      <c r="F55" s="140"/>
      <c r="G55" s="140"/>
    </row>
    <row r="56" spans="1:7">
      <c r="A56" s="148" t="s">
        <v>27</v>
      </c>
      <c r="B56" s="49">
        <v>0</v>
      </c>
      <c r="C56" s="158">
        <v>0</v>
      </c>
      <c r="D56" s="159">
        <v>0</v>
      </c>
      <c r="E56" s="145"/>
      <c r="F56" s="140"/>
      <c r="G56" s="140"/>
    </row>
    <row r="57" spans="1:7">
      <c r="A57" s="148" t="s">
        <v>33</v>
      </c>
      <c r="B57" s="49">
        <v>0</v>
      </c>
      <c r="C57" s="158">
        <v>0</v>
      </c>
      <c r="D57" s="159">
        <v>0</v>
      </c>
      <c r="E57" s="145"/>
      <c r="F57" s="140"/>
      <c r="G57" s="140"/>
    </row>
    <row r="58" spans="1:7">
      <c r="A58" s="160" t="s">
        <v>28</v>
      </c>
      <c r="B58" s="49">
        <v>0</v>
      </c>
      <c r="C58" s="158">
        <v>0</v>
      </c>
      <c r="D58" s="159">
        <v>0</v>
      </c>
      <c r="E58" s="145"/>
      <c r="F58" s="139"/>
      <c r="G58" s="140"/>
    </row>
    <row r="59" spans="1:7">
      <c r="A59" s="160" t="s">
        <v>28</v>
      </c>
      <c r="B59" s="49">
        <v>0</v>
      </c>
      <c r="C59" s="158">
        <v>0</v>
      </c>
      <c r="D59" s="159">
        <v>0</v>
      </c>
      <c r="E59" s="145"/>
      <c r="F59" s="139"/>
      <c r="G59" s="140"/>
    </row>
    <row r="60" spans="1:7" ht="13.5" thickBot="1">
      <c r="A60" s="161" t="s">
        <v>28</v>
      </c>
      <c r="B60" s="96">
        <v>0</v>
      </c>
      <c r="C60" s="162">
        <v>0</v>
      </c>
      <c r="D60" s="159">
        <v>0</v>
      </c>
      <c r="E60" s="145"/>
      <c r="F60" s="139"/>
      <c r="G60" s="140"/>
    </row>
    <row r="61" spans="1:7" ht="13.5" thickBot="1">
      <c r="A61" s="153" t="s">
        <v>61</v>
      </c>
      <c r="B61" s="163">
        <f>SUM(B51:B60)</f>
        <v>0</v>
      </c>
      <c r="C61" s="163">
        <f>SUM(C51:C60)</f>
        <v>0</v>
      </c>
      <c r="D61" s="163">
        <f>SUM(D51:D60)</f>
        <v>0</v>
      </c>
      <c r="E61" s="140"/>
      <c r="F61" s="140"/>
      <c r="G61" s="140"/>
    </row>
    <row r="62" spans="1:7">
      <c r="A62" s="107" t="s">
        <v>34</v>
      </c>
      <c r="B62" s="156"/>
      <c r="C62" s="157"/>
      <c r="D62" s="164"/>
      <c r="E62" s="140"/>
      <c r="F62" s="140"/>
      <c r="G62" s="140"/>
    </row>
    <row r="63" spans="1:7">
      <c r="A63" s="148" t="s">
        <v>35</v>
      </c>
      <c r="B63" s="49">
        <v>0</v>
      </c>
      <c r="C63" s="158">
        <v>0</v>
      </c>
      <c r="D63" s="159">
        <v>0</v>
      </c>
      <c r="E63" s="145"/>
      <c r="F63" s="140"/>
      <c r="G63" s="140"/>
    </row>
    <row r="64" spans="1:7">
      <c r="A64" s="148" t="s">
        <v>36</v>
      </c>
      <c r="B64" s="49">
        <v>0</v>
      </c>
      <c r="C64" s="158">
        <v>0</v>
      </c>
      <c r="D64" s="159">
        <v>0</v>
      </c>
      <c r="E64" s="145"/>
      <c r="F64" s="140"/>
      <c r="G64" s="140"/>
    </row>
    <row r="65" spans="1:7">
      <c r="A65" s="148" t="s">
        <v>37</v>
      </c>
      <c r="B65" s="49">
        <v>0</v>
      </c>
      <c r="C65" s="158">
        <v>0</v>
      </c>
      <c r="D65" s="159">
        <v>0</v>
      </c>
      <c r="E65" s="145"/>
      <c r="F65" s="140"/>
      <c r="G65" s="140"/>
    </row>
    <row r="66" spans="1:7">
      <c r="A66" s="148" t="s">
        <v>38</v>
      </c>
      <c r="B66" s="49">
        <v>0</v>
      </c>
      <c r="C66" s="158">
        <v>0</v>
      </c>
      <c r="D66" s="159">
        <v>0</v>
      </c>
      <c r="E66" s="145"/>
      <c r="F66" s="140"/>
      <c r="G66" s="140"/>
    </row>
    <row r="67" spans="1:7">
      <c r="A67" s="148" t="s">
        <v>39</v>
      </c>
      <c r="B67" s="49">
        <v>0</v>
      </c>
      <c r="C67" s="158">
        <v>0</v>
      </c>
      <c r="D67" s="159">
        <v>0</v>
      </c>
      <c r="E67" s="145"/>
      <c r="F67" s="140"/>
      <c r="G67" s="140"/>
    </row>
    <row r="68" spans="1:7">
      <c r="A68" s="148" t="s">
        <v>40</v>
      </c>
      <c r="B68" s="49">
        <v>0</v>
      </c>
      <c r="C68" s="158">
        <v>0</v>
      </c>
      <c r="D68" s="159">
        <v>0</v>
      </c>
      <c r="E68" s="145"/>
      <c r="F68" s="140"/>
      <c r="G68" s="140"/>
    </row>
    <row r="69" spans="1:7">
      <c r="A69" s="148" t="s">
        <v>41</v>
      </c>
      <c r="B69" s="49">
        <v>0</v>
      </c>
      <c r="C69" s="158">
        <v>0</v>
      </c>
      <c r="D69" s="159">
        <v>0</v>
      </c>
      <c r="E69" s="145"/>
      <c r="F69" s="140"/>
      <c r="G69" s="140"/>
    </row>
    <row r="70" spans="1:7">
      <c r="A70" s="148" t="s">
        <v>171</v>
      </c>
      <c r="B70" s="49">
        <v>0</v>
      </c>
      <c r="C70" s="158">
        <v>0</v>
      </c>
      <c r="D70" s="159">
        <v>0</v>
      </c>
      <c r="E70" s="145"/>
      <c r="F70" s="140"/>
      <c r="G70" s="140"/>
    </row>
    <row r="71" spans="1:7">
      <c r="A71" s="160" t="s">
        <v>28</v>
      </c>
      <c r="B71" s="49">
        <v>0</v>
      </c>
      <c r="C71" s="158">
        <v>0</v>
      </c>
      <c r="D71" s="159">
        <v>0</v>
      </c>
      <c r="E71" s="145"/>
      <c r="F71" s="139"/>
      <c r="G71" s="140"/>
    </row>
    <row r="72" spans="1:7">
      <c r="A72" s="160" t="s">
        <v>28</v>
      </c>
      <c r="B72" s="49">
        <v>0</v>
      </c>
      <c r="C72" s="158">
        <v>0</v>
      </c>
      <c r="D72" s="159">
        <v>0</v>
      </c>
      <c r="E72" s="145"/>
      <c r="F72" s="139"/>
      <c r="G72" s="140"/>
    </row>
    <row r="73" spans="1:7" ht="13.5" thickBot="1">
      <c r="A73" s="161" t="s">
        <v>28</v>
      </c>
      <c r="B73" s="96">
        <v>0</v>
      </c>
      <c r="C73" s="162">
        <v>0</v>
      </c>
      <c r="D73" s="159">
        <v>0</v>
      </c>
      <c r="E73" s="145"/>
      <c r="F73" s="139"/>
      <c r="G73" s="140"/>
    </row>
    <row r="74" spans="1:7" ht="13.5" thickBot="1">
      <c r="A74" s="153" t="s">
        <v>61</v>
      </c>
      <c r="B74" s="163">
        <f>SUM(B63:B73)</f>
        <v>0</v>
      </c>
      <c r="C74" s="163">
        <f t="shared" ref="C74:D74" si="4">SUM(C63:C73)</f>
        <v>0</v>
      </c>
      <c r="D74" s="163">
        <f t="shared" si="4"/>
        <v>0</v>
      </c>
      <c r="E74" s="140"/>
      <c r="F74" s="140"/>
      <c r="G74" s="140"/>
    </row>
    <row r="75" spans="1:7">
      <c r="A75" s="106" t="s">
        <v>42</v>
      </c>
      <c r="B75" s="156"/>
      <c r="C75" s="157"/>
      <c r="D75" s="164"/>
      <c r="E75" s="140"/>
      <c r="F75" s="140"/>
      <c r="G75" s="140"/>
    </row>
    <row r="76" spans="1:7">
      <c r="A76" s="148" t="s">
        <v>137</v>
      </c>
      <c r="B76" s="96">
        <v>0</v>
      </c>
      <c r="C76" s="162">
        <v>0</v>
      </c>
      <c r="D76" s="159">
        <v>0</v>
      </c>
      <c r="E76" s="145"/>
      <c r="F76" s="140"/>
      <c r="G76" s="140"/>
    </row>
    <row r="77" spans="1:7" ht="13.5" thickBot="1">
      <c r="A77" s="161" t="s">
        <v>28</v>
      </c>
      <c r="B77" s="96">
        <v>0</v>
      </c>
      <c r="C77" s="162">
        <v>0</v>
      </c>
      <c r="D77" s="159">
        <v>0</v>
      </c>
      <c r="E77" s="145"/>
      <c r="F77" s="139"/>
      <c r="G77" s="140"/>
    </row>
    <row r="78" spans="1:7" ht="13.5" thickBot="1">
      <c r="A78" s="153" t="s">
        <v>61</v>
      </c>
      <c r="B78" s="163">
        <f>SUM(B76:B77)</f>
        <v>0</v>
      </c>
      <c r="C78" s="163">
        <f>SUM(C76:C77)</f>
        <v>0</v>
      </c>
      <c r="D78" s="163">
        <f>SUM(D76:D77)</f>
        <v>0</v>
      </c>
      <c r="E78" s="140"/>
      <c r="F78" s="140"/>
      <c r="G78" s="140"/>
    </row>
    <row r="79" spans="1:7">
      <c r="A79" s="107" t="s">
        <v>180</v>
      </c>
      <c r="B79" s="156"/>
      <c r="C79" s="157"/>
      <c r="D79" s="164"/>
      <c r="E79" s="140"/>
      <c r="F79" s="140"/>
      <c r="G79" s="140"/>
    </row>
    <row r="80" spans="1:7">
      <c r="A80" s="148" t="s">
        <v>43</v>
      </c>
      <c r="B80" s="49">
        <v>0</v>
      </c>
      <c r="C80" s="158">
        <v>0</v>
      </c>
      <c r="D80" s="159">
        <v>0</v>
      </c>
      <c r="E80" s="145"/>
      <c r="F80" s="140"/>
      <c r="G80" s="140"/>
    </row>
    <row r="81" spans="1:7">
      <c r="A81" s="148" t="s">
        <v>44</v>
      </c>
      <c r="B81" s="49">
        <v>0</v>
      </c>
      <c r="C81" s="158">
        <v>0</v>
      </c>
      <c r="D81" s="159">
        <v>0</v>
      </c>
      <c r="E81" s="145"/>
      <c r="F81" s="140"/>
      <c r="G81" s="140"/>
    </row>
    <row r="82" spans="1:7">
      <c r="A82" s="148" t="s">
        <v>45</v>
      </c>
      <c r="B82" s="49">
        <v>0</v>
      </c>
      <c r="C82" s="158">
        <v>0</v>
      </c>
      <c r="D82" s="159">
        <v>0</v>
      </c>
      <c r="E82" s="145"/>
      <c r="F82" s="140"/>
      <c r="G82" s="140"/>
    </row>
    <row r="83" spans="1:7">
      <c r="A83" s="148" t="s">
        <v>46</v>
      </c>
      <c r="B83" s="49">
        <v>0</v>
      </c>
      <c r="C83" s="158">
        <v>0</v>
      </c>
      <c r="D83" s="159">
        <v>0</v>
      </c>
      <c r="E83" s="145"/>
      <c r="F83" s="140"/>
      <c r="G83" s="140"/>
    </row>
    <row r="84" spans="1:7">
      <c r="A84" s="148" t="s">
        <v>47</v>
      </c>
      <c r="B84" s="49">
        <v>0</v>
      </c>
      <c r="C84" s="158">
        <v>0</v>
      </c>
      <c r="D84" s="159">
        <v>0</v>
      </c>
      <c r="E84" s="145"/>
      <c r="F84" s="140"/>
      <c r="G84" s="140"/>
    </row>
    <row r="85" spans="1:7">
      <c r="A85" s="148" t="s">
        <v>48</v>
      </c>
      <c r="B85" s="49">
        <v>0</v>
      </c>
      <c r="C85" s="158">
        <v>0</v>
      </c>
      <c r="D85" s="159">
        <v>0</v>
      </c>
      <c r="E85" s="145"/>
      <c r="F85" s="140"/>
      <c r="G85" s="140"/>
    </row>
    <row r="86" spans="1:7">
      <c r="A86" s="160" t="s">
        <v>28</v>
      </c>
      <c r="B86" s="49">
        <v>0</v>
      </c>
      <c r="C86" s="158">
        <v>0</v>
      </c>
      <c r="D86" s="159">
        <v>0</v>
      </c>
      <c r="E86" s="145"/>
      <c r="F86" s="139"/>
      <c r="G86" s="140"/>
    </row>
    <row r="87" spans="1:7">
      <c r="A87" s="160" t="s">
        <v>28</v>
      </c>
      <c r="B87" s="49">
        <v>0</v>
      </c>
      <c r="C87" s="158">
        <v>0</v>
      </c>
      <c r="D87" s="159">
        <v>0</v>
      </c>
      <c r="E87" s="145"/>
      <c r="F87" s="139"/>
      <c r="G87" s="140"/>
    </row>
    <row r="88" spans="1:7" ht="13.5" thickBot="1">
      <c r="A88" s="161" t="s">
        <v>28</v>
      </c>
      <c r="B88" s="96">
        <v>0</v>
      </c>
      <c r="C88" s="162">
        <v>0</v>
      </c>
      <c r="D88" s="159">
        <v>0</v>
      </c>
      <c r="E88" s="145"/>
      <c r="F88" s="139"/>
      <c r="G88" s="140"/>
    </row>
    <row r="89" spans="1:7" ht="13.5" thickBot="1">
      <c r="A89" s="153" t="s">
        <v>61</v>
      </c>
      <c r="B89" s="163">
        <f>SUM(B80:B88)</f>
        <v>0</v>
      </c>
      <c r="C89" s="163">
        <f t="shared" ref="C89:D89" si="5">SUM(C80:C88)</f>
        <v>0</v>
      </c>
      <c r="D89" s="163">
        <f t="shared" si="5"/>
        <v>0</v>
      </c>
      <c r="E89" s="140"/>
      <c r="F89" s="140"/>
      <c r="G89" s="140"/>
    </row>
    <row r="90" spans="1:7" ht="13.5" thickBot="1">
      <c r="A90" s="165"/>
      <c r="B90" s="166"/>
      <c r="C90" s="166"/>
      <c r="D90" s="166"/>
      <c r="E90" s="150"/>
      <c r="F90" s="140"/>
      <c r="G90" s="140"/>
    </row>
    <row r="91" spans="1:7" ht="13.5" thickBot="1">
      <c r="A91" s="153" t="s">
        <v>49</v>
      </c>
      <c r="B91" s="167">
        <f>B21+B30+B38+B50+B61+B74+B78+B89</f>
        <v>0</v>
      </c>
      <c r="C91" s="167">
        <f>C21+C30+C38+C50+C61+C74+C78+C89</f>
        <v>0</v>
      </c>
      <c r="D91" s="167">
        <f>D21+D30+D38+D50+D61+D74+D78+D89</f>
        <v>0</v>
      </c>
      <c r="E91" s="140"/>
      <c r="F91" s="140"/>
      <c r="G91" s="140"/>
    </row>
    <row r="92" spans="1:7">
      <c r="A92" s="104"/>
      <c r="E92" s="140"/>
      <c r="F92" s="140"/>
      <c r="G92" s="140"/>
    </row>
    <row r="93" spans="1:7" ht="13.5" thickBot="1">
      <c r="A93" s="104"/>
      <c r="E93" s="140"/>
      <c r="F93" s="140"/>
      <c r="G93" s="140"/>
    </row>
    <row r="94" spans="1:7" ht="13.5" thickBot="1">
      <c r="A94" s="188" t="s">
        <v>72</v>
      </c>
      <c r="B94" s="189"/>
      <c r="C94" s="190"/>
      <c r="E94" s="140"/>
      <c r="F94" s="140"/>
      <c r="G94" s="140"/>
    </row>
    <row r="95" spans="1:7" ht="13.5" thickBot="1">
      <c r="A95" s="168" t="s">
        <v>68</v>
      </c>
      <c r="B95" s="169">
        <v>0.04</v>
      </c>
      <c r="C95" s="170">
        <v>0.09</v>
      </c>
    </row>
    <row r="96" spans="1:7">
      <c r="A96" s="171" t="s">
        <v>58</v>
      </c>
      <c r="B96" s="41">
        <v>0</v>
      </c>
      <c r="C96" s="172">
        <v>0</v>
      </c>
    </row>
    <row r="97" spans="1:4">
      <c r="A97" s="173" t="s">
        <v>67</v>
      </c>
      <c r="B97" s="49">
        <v>0</v>
      </c>
      <c r="C97" s="172">
        <v>0</v>
      </c>
      <c r="D97" s="174"/>
    </row>
    <row r="98" spans="1:4">
      <c r="A98" s="173" t="s">
        <v>63</v>
      </c>
      <c r="B98" s="175">
        <f>B96*B97</f>
        <v>0</v>
      </c>
      <c r="C98" s="176">
        <f>C96*C97</f>
        <v>0</v>
      </c>
    </row>
    <row r="99" spans="1:4">
      <c r="A99" s="173" t="s">
        <v>170</v>
      </c>
      <c r="B99" s="49">
        <v>0</v>
      </c>
      <c r="C99" s="172">
        <v>0</v>
      </c>
      <c r="D99" s="174"/>
    </row>
    <row r="100" spans="1:4">
      <c r="A100" s="173" t="s">
        <v>64</v>
      </c>
      <c r="B100" s="175">
        <f>IF(B99="Yes",B98*1.3,B98)</f>
        <v>0</v>
      </c>
      <c r="C100" s="176">
        <f>IF(C99="Yes",C98*1.3,C98)</f>
        <v>0</v>
      </c>
    </row>
    <row r="101" spans="1:4">
      <c r="A101" s="173" t="s">
        <v>65</v>
      </c>
      <c r="B101" s="177">
        <v>3.2099999999999997E-2</v>
      </c>
      <c r="C101" s="178">
        <v>0.09</v>
      </c>
    </row>
    <row r="102" spans="1:4">
      <c r="A102" s="173" t="s">
        <v>66</v>
      </c>
      <c r="B102" s="175">
        <f>B100*B101</f>
        <v>0</v>
      </c>
      <c r="C102" s="176">
        <f>C100*C101</f>
        <v>0</v>
      </c>
    </row>
    <row r="103" spans="1:4">
      <c r="A103" s="173" t="s">
        <v>70</v>
      </c>
      <c r="B103" s="175">
        <f>B102*10</f>
        <v>0</v>
      </c>
      <c r="C103" s="176">
        <f>C102*10</f>
        <v>0</v>
      </c>
    </row>
    <row r="104" spans="1:4" ht="13.5" thickBot="1">
      <c r="A104" s="179" t="s">
        <v>69</v>
      </c>
      <c r="B104" s="180">
        <v>0</v>
      </c>
      <c r="C104" s="180">
        <v>0</v>
      </c>
    </row>
    <row r="105" spans="1:4" ht="13.5" thickBot="1">
      <c r="A105" s="168" t="s">
        <v>71</v>
      </c>
      <c r="B105" s="181">
        <f>B103*B104</f>
        <v>0</v>
      </c>
      <c r="C105" s="182">
        <f>C103*C104</f>
        <v>0</v>
      </c>
      <c r="D105" s="174" t="s">
        <v>177</v>
      </c>
    </row>
  </sheetData>
  <mergeCells count="3">
    <mergeCell ref="A3:B3"/>
    <mergeCell ref="C3:D3"/>
    <mergeCell ref="A94:C94"/>
  </mergeCells>
  <dataValidations count="1">
    <dataValidation type="list" allowBlank="1" showInputMessage="1" showErrorMessage="1" sqref="H4:H13" xr:uid="{00000000-0002-0000-0000-000000000000}">
      <formula1>"Hard Debt, Soft Debt, Other"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1"/>
  <sheetViews>
    <sheetView topLeftCell="A28" zoomScale="90" zoomScaleNormal="90" workbookViewId="0">
      <selection activeCell="A52" sqref="A52"/>
    </sheetView>
  </sheetViews>
  <sheetFormatPr defaultRowHeight="12.75"/>
  <cols>
    <col min="1" max="1" width="36.85546875" style="32" customWidth="1"/>
    <col min="2" max="2" width="15.42578125" style="32" customWidth="1"/>
    <col min="3" max="4" width="13.85546875" style="32" customWidth="1"/>
    <col min="5" max="6" width="9.140625" style="32"/>
    <col min="7" max="7" width="27" style="32" customWidth="1"/>
    <col min="8" max="17" width="11.42578125" style="32" bestFit="1" customWidth="1"/>
    <col min="18" max="18" width="3.140625" style="32" customWidth="1"/>
    <col min="19" max="20" width="11.42578125" style="32" bestFit="1" customWidth="1"/>
    <col min="21" max="16384" width="9.140625" style="32"/>
  </cols>
  <sheetData>
    <row r="1" spans="1:20">
      <c r="A1" s="31" t="s">
        <v>167</v>
      </c>
    </row>
    <row r="2" spans="1:20" ht="13.5" thickBot="1"/>
    <row r="3" spans="1:20" ht="13.5" thickBot="1">
      <c r="A3" s="1" t="s">
        <v>169</v>
      </c>
      <c r="B3" s="33" t="s">
        <v>119</v>
      </c>
      <c r="C3" s="33" t="s">
        <v>181</v>
      </c>
      <c r="D3" s="34" t="s">
        <v>120</v>
      </c>
      <c r="F3" s="191" t="s">
        <v>159</v>
      </c>
      <c r="G3" s="35"/>
      <c r="H3" s="36" t="s">
        <v>142</v>
      </c>
      <c r="I3" s="36" t="s">
        <v>143</v>
      </c>
      <c r="J3" s="36" t="s">
        <v>144</v>
      </c>
      <c r="K3" s="36" t="s">
        <v>145</v>
      </c>
      <c r="L3" s="36" t="s">
        <v>146</v>
      </c>
      <c r="M3" s="36" t="s">
        <v>147</v>
      </c>
      <c r="N3" s="36" t="s">
        <v>148</v>
      </c>
      <c r="O3" s="36" t="s">
        <v>149</v>
      </c>
      <c r="P3" s="36" t="s">
        <v>150</v>
      </c>
      <c r="Q3" s="37" t="s">
        <v>151</v>
      </c>
      <c r="R3" s="38"/>
      <c r="S3" s="39" t="s">
        <v>152</v>
      </c>
      <c r="T3" s="37" t="s">
        <v>153</v>
      </c>
    </row>
    <row r="4" spans="1:20">
      <c r="A4" s="40" t="s">
        <v>109</v>
      </c>
      <c r="B4" s="41">
        <v>0</v>
      </c>
      <c r="C4" s="41">
        <v>0</v>
      </c>
      <c r="D4" s="42">
        <f>B4*C4*12</f>
        <v>0</v>
      </c>
      <c r="F4" s="192"/>
      <c r="G4" s="43" t="s">
        <v>138</v>
      </c>
      <c r="H4" s="44">
        <f>D14</f>
        <v>0</v>
      </c>
      <c r="I4" s="44">
        <f>H4*(1+$B$22)</f>
        <v>0</v>
      </c>
      <c r="J4" s="44">
        <f t="shared" ref="J4:Q4" si="0">I4*(1+$B$22)</f>
        <v>0</v>
      </c>
      <c r="K4" s="44">
        <f t="shared" si="0"/>
        <v>0</v>
      </c>
      <c r="L4" s="44">
        <f t="shared" si="0"/>
        <v>0</v>
      </c>
      <c r="M4" s="44">
        <f t="shared" si="0"/>
        <v>0</v>
      </c>
      <c r="N4" s="44">
        <f t="shared" si="0"/>
        <v>0</v>
      </c>
      <c r="O4" s="44">
        <f t="shared" si="0"/>
        <v>0</v>
      </c>
      <c r="P4" s="44">
        <f t="shared" si="0"/>
        <v>0</v>
      </c>
      <c r="Q4" s="45">
        <f t="shared" si="0"/>
        <v>0</v>
      </c>
      <c r="R4" s="46"/>
      <c r="S4" s="47">
        <f>Q4*(1+$B$22)^5</f>
        <v>0</v>
      </c>
      <c r="T4" s="45">
        <f>Q4*(1+$B$22)^10</f>
        <v>0</v>
      </c>
    </row>
    <row r="5" spans="1:20">
      <c r="A5" s="48" t="s">
        <v>110</v>
      </c>
      <c r="B5" s="49">
        <v>0</v>
      </c>
      <c r="C5" s="49">
        <v>0</v>
      </c>
      <c r="D5" s="50">
        <f>B5*C5*12</f>
        <v>0</v>
      </c>
      <c r="F5" s="192"/>
      <c r="G5" s="51" t="s">
        <v>139</v>
      </c>
      <c r="H5" s="52">
        <f>H4*-$B$19</f>
        <v>0</v>
      </c>
      <c r="I5" s="52">
        <f>I4*-$B$19</f>
        <v>0</v>
      </c>
      <c r="J5" s="52">
        <f t="shared" ref="J5:T5" si="1">J4*-$B$19</f>
        <v>0</v>
      </c>
      <c r="K5" s="52">
        <f t="shared" si="1"/>
        <v>0</v>
      </c>
      <c r="L5" s="52">
        <f t="shared" si="1"/>
        <v>0</v>
      </c>
      <c r="M5" s="52">
        <f t="shared" si="1"/>
        <v>0</v>
      </c>
      <c r="N5" s="52">
        <f t="shared" si="1"/>
        <v>0</v>
      </c>
      <c r="O5" s="52">
        <f t="shared" si="1"/>
        <v>0</v>
      </c>
      <c r="P5" s="52">
        <f t="shared" si="1"/>
        <v>0</v>
      </c>
      <c r="Q5" s="53">
        <f t="shared" si="1"/>
        <v>0</v>
      </c>
      <c r="R5" s="54"/>
      <c r="S5" s="55">
        <f t="shared" si="1"/>
        <v>0</v>
      </c>
      <c r="T5" s="53">
        <f t="shared" si="1"/>
        <v>0</v>
      </c>
    </row>
    <row r="6" spans="1:20">
      <c r="A6" s="48" t="s">
        <v>111</v>
      </c>
      <c r="B6" s="49">
        <v>0</v>
      </c>
      <c r="C6" s="49">
        <v>0</v>
      </c>
      <c r="D6" s="50">
        <f t="shared" ref="D6:D12" si="2">B6*C6*12</f>
        <v>0</v>
      </c>
      <c r="F6" s="192"/>
      <c r="G6" s="56" t="s">
        <v>140</v>
      </c>
      <c r="H6" s="57">
        <f>SUM(H4:H5)</f>
        <v>0</v>
      </c>
      <c r="I6" s="57">
        <f>SUM(I4:I5)</f>
        <v>0</v>
      </c>
      <c r="J6" s="57">
        <f t="shared" ref="J6:T6" si="3">SUM(J4:J5)</f>
        <v>0</v>
      </c>
      <c r="K6" s="57">
        <f t="shared" si="3"/>
        <v>0</v>
      </c>
      <c r="L6" s="57">
        <f t="shared" si="3"/>
        <v>0</v>
      </c>
      <c r="M6" s="57">
        <f t="shared" si="3"/>
        <v>0</v>
      </c>
      <c r="N6" s="57">
        <f t="shared" si="3"/>
        <v>0</v>
      </c>
      <c r="O6" s="57">
        <f t="shared" si="3"/>
        <v>0</v>
      </c>
      <c r="P6" s="57">
        <f t="shared" si="3"/>
        <v>0</v>
      </c>
      <c r="Q6" s="58">
        <f t="shared" si="3"/>
        <v>0</v>
      </c>
      <c r="R6" s="54"/>
      <c r="S6" s="59">
        <f t="shared" si="3"/>
        <v>0</v>
      </c>
      <c r="T6" s="58">
        <f t="shared" si="3"/>
        <v>0</v>
      </c>
    </row>
    <row r="7" spans="1:20">
      <c r="A7" s="48" t="s">
        <v>112</v>
      </c>
      <c r="B7" s="49">
        <v>0</v>
      </c>
      <c r="C7" s="49">
        <v>0</v>
      </c>
      <c r="D7" s="50">
        <f t="shared" si="2"/>
        <v>0</v>
      </c>
      <c r="F7" s="192"/>
      <c r="G7" s="51"/>
      <c r="H7" s="54"/>
      <c r="I7" s="54"/>
      <c r="J7" s="54"/>
      <c r="K7" s="54"/>
      <c r="L7" s="54"/>
      <c r="M7" s="54"/>
      <c r="N7" s="54"/>
      <c r="O7" s="54"/>
      <c r="P7" s="54"/>
      <c r="Q7" s="60"/>
      <c r="R7" s="46"/>
      <c r="S7" s="61"/>
      <c r="T7" s="60"/>
    </row>
    <row r="8" spans="1:20">
      <c r="A8" s="48" t="s">
        <v>113</v>
      </c>
      <c r="B8" s="49">
        <v>0</v>
      </c>
      <c r="C8" s="49">
        <v>0</v>
      </c>
      <c r="D8" s="50">
        <f t="shared" si="2"/>
        <v>0</v>
      </c>
      <c r="F8" s="192"/>
      <c r="G8" s="51" t="s">
        <v>165</v>
      </c>
      <c r="H8" s="2">
        <v>0</v>
      </c>
      <c r="I8" s="52">
        <f>H8*(1+$B$23)</f>
        <v>0</v>
      </c>
      <c r="J8" s="52">
        <f t="shared" ref="J8:Q8" si="4">I8*(1+$B$23)</f>
        <v>0</v>
      </c>
      <c r="K8" s="52">
        <f t="shared" si="4"/>
        <v>0</v>
      </c>
      <c r="L8" s="52">
        <f t="shared" si="4"/>
        <v>0</v>
      </c>
      <c r="M8" s="52">
        <f t="shared" si="4"/>
        <v>0</v>
      </c>
      <c r="N8" s="52">
        <f t="shared" si="4"/>
        <v>0</v>
      </c>
      <c r="O8" s="52">
        <f t="shared" si="4"/>
        <v>0</v>
      </c>
      <c r="P8" s="52">
        <f t="shared" si="4"/>
        <v>0</v>
      </c>
      <c r="Q8" s="53">
        <f t="shared" si="4"/>
        <v>0</v>
      </c>
      <c r="R8" s="46"/>
      <c r="S8" s="55">
        <f>Q8*(1+$B$23)^5</f>
        <v>0</v>
      </c>
      <c r="T8" s="53">
        <f>Q8*(1+$B$23)^10</f>
        <v>0</v>
      </c>
    </row>
    <row r="9" spans="1:20">
      <c r="A9" s="48" t="s">
        <v>114</v>
      </c>
      <c r="B9" s="49">
        <v>0</v>
      </c>
      <c r="C9" s="49">
        <v>0</v>
      </c>
      <c r="D9" s="50">
        <f t="shared" si="2"/>
        <v>0</v>
      </c>
      <c r="F9" s="192"/>
      <c r="G9" s="51" t="s">
        <v>141</v>
      </c>
      <c r="H9" s="62">
        <f>H8*-$B$20</f>
        <v>0</v>
      </c>
      <c r="I9" s="62">
        <f>I8*-$B$20</f>
        <v>0</v>
      </c>
      <c r="J9" s="62">
        <f t="shared" ref="J9:T9" si="5">J8*-$B$20</f>
        <v>0</v>
      </c>
      <c r="K9" s="62">
        <f t="shared" si="5"/>
        <v>0</v>
      </c>
      <c r="L9" s="62">
        <f t="shared" si="5"/>
        <v>0</v>
      </c>
      <c r="M9" s="62">
        <f t="shared" si="5"/>
        <v>0</v>
      </c>
      <c r="N9" s="62">
        <f t="shared" si="5"/>
        <v>0</v>
      </c>
      <c r="O9" s="62">
        <f t="shared" si="5"/>
        <v>0</v>
      </c>
      <c r="P9" s="62">
        <f t="shared" si="5"/>
        <v>0</v>
      </c>
      <c r="Q9" s="63">
        <f t="shared" si="5"/>
        <v>0</v>
      </c>
      <c r="R9" s="54"/>
      <c r="S9" s="64">
        <f t="shared" si="5"/>
        <v>0</v>
      </c>
      <c r="T9" s="63">
        <f t="shared" si="5"/>
        <v>0</v>
      </c>
    </row>
    <row r="10" spans="1:20">
      <c r="A10" s="48" t="s">
        <v>115</v>
      </c>
      <c r="B10" s="49">
        <v>0</v>
      </c>
      <c r="C10" s="49">
        <v>0</v>
      </c>
      <c r="D10" s="50">
        <f t="shared" si="2"/>
        <v>0</v>
      </c>
      <c r="F10" s="192"/>
      <c r="G10" s="56" t="s">
        <v>155</v>
      </c>
      <c r="H10" s="57">
        <f>SUM(H8:H9)</f>
        <v>0</v>
      </c>
      <c r="I10" s="57">
        <f>SUM(I8:I9)</f>
        <v>0</v>
      </c>
      <c r="J10" s="57">
        <f t="shared" ref="J10:T10" si="6">SUM(J8:J9)</f>
        <v>0</v>
      </c>
      <c r="K10" s="57">
        <f t="shared" si="6"/>
        <v>0</v>
      </c>
      <c r="L10" s="57">
        <f t="shared" si="6"/>
        <v>0</v>
      </c>
      <c r="M10" s="57">
        <f t="shared" si="6"/>
        <v>0</v>
      </c>
      <c r="N10" s="57">
        <f t="shared" si="6"/>
        <v>0</v>
      </c>
      <c r="O10" s="57">
        <f t="shared" si="6"/>
        <v>0</v>
      </c>
      <c r="P10" s="57">
        <f t="shared" si="6"/>
        <v>0</v>
      </c>
      <c r="Q10" s="58">
        <f t="shared" si="6"/>
        <v>0</v>
      </c>
      <c r="R10" s="54"/>
      <c r="S10" s="59">
        <f t="shared" si="6"/>
        <v>0</v>
      </c>
      <c r="T10" s="58">
        <f t="shared" si="6"/>
        <v>0</v>
      </c>
    </row>
    <row r="11" spans="1:20">
      <c r="A11" s="48" t="s">
        <v>116</v>
      </c>
      <c r="B11" s="49">
        <v>0</v>
      </c>
      <c r="C11" s="49">
        <v>0</v>
      </c>
      <c r="D11" s="50">
        <f t="shared" si="2"/>
        <v>0</v>
      </c>
      <c r="F11" s="192"/>
      <c r="G11" s="51"/>
      <c r="H11" s="54"/>
      <c r="I11" s="54"/>
      <c r="J11" s="54"/>
      <c r="K11" s="54"/>
      <c r="L11" s="54"/>
      <c r="M11" s="54"/>
      <c r="N11" s="54"/>
      <c r="O11" s="54"/>
      <c r="P11" s="54"/>
      <c r="Q11" s="60"/>
      <c r="R11" s="46"/>
      <c r="S11" s="61"/>
      <c r="T11" s="60"/>
    </row>
    <row r="12" spans="1:20">
      <c r="A12" s="48" t="s">
        <v>117</v>
      </c>
      <c r="B12" s="49">
        <v>0</v>
      </c>
      <c r="C12" s="49">
        <v>0</v>
      </c>
      <c r="D12" s="50">
        <f t="shared" si="2"/>
        <v>0</v>
      </c>
      <c r="F12" s="192"/>
      <c r="G12" s="51" t="s">
        <v>182</v>
      </c>
      <c r="H12" s="52">
        <f>B17</f>
        <v>0</v>
      </c>
      <c r="I12" s="52">
        <f>H12*(1+$B$22)</f>
        <v>0</v>
      </c>
      <c r="J12" s="52">
        <f t="shared" ref="J12:Q12" si="7">I12*(1+$B$22)</f>
        <v>0</v>
      </c>
      <c r="K12" s="52">
        <f t="shared" si="7"/>
        <v>0</v>
      </c>
      <c r="L12" s="52">
        <f t="shared" si="7"/>
        <v>0</v>
      </c>
      <c r="M12" s="52">
        <f t="shared" si="7"/>
        <v>0</v>
      </c>
      <c r="N12" s="52">
        <f t="shared" si="7"/>
        <v>0</v>
      </c>
      <c r="O12" s="52">
        <f t="shared" si="7"/>
        <v>0</v>
      </c>
      <c r="P12" s="52">
        <f t="shared" si="7"/>
        <v>0</v>
      </c>
      <c r="Q12" s="53">
        <f t="shared" si="7"/>
        <v>0</v>
      </c>
      <c r="R12" s="65"/>
      <c r="S12" s="55">
        <f>Q12*(1+B22)^5</f>
        <v>0</v>
      </c>
      <c r="T12" s="53">
        <f>Q12*(1+C22)^10</f>
        <v>0</v>
      </c>
    </row>
    <row r="13" spans="1:20" ht="13.5" thickBot="1">
      <c r="A13" s="66" t="s">
        <v>118</v>
      </c>
      <c r="B13" s="67">
        <v>0</v>
      </c>
      <c r="C13" s="67">
        <v>0</v>
      </c>
      <c r="D13" s="68">
        <f>B13*C13*12</f>
        <v>0</v>
      </c>
      <c r="F13" s="192"/>
      <c r="G13" s="51"/>
      <c r="H13" s="54"/>
      <c r="I13" s="54"/>
      <c r="J13" s="54"/>
      <c r="K13" s="54"/>
      <c r="L13" s="54"/>
      <c r="M13" s="54"/>
      <c r="N13" s="54"/>
      <c r="O13" s="54"/>
      <c r="P13" s="54"/>
      <c r="Q13" s="60"/>
      <c r="R13" s="46"/>
      <c r="S13" s="61"/>
      <c r="T13" s="60"/>
    </row>
    <row r="14" spans="1:20" ht="13.5" thickBot="1">
      <c r="A14" s="69" t="s">
        <v>124</v>
      </c>
      <c r="B14" s="70">
        <f>SUM(B4:B13)</f>
        <v>0</v>
      </c>
      <c r="C14" s="70">
        <f>SUM(C4:C13)</f>
        <v>0</v>
      </c>
      <c r="D14" s="71">
        <f>SUM(D4:D13)</f>
        <v>0</v>
      </c>
      <c r="F14" s="193"/>
      <c r="G14" s="72" t="s">
        <v>158</v>
      </c>
      <c r="H14" s="73">
        <f>H6+H10+H12</f>
        <v>0</v>
      </c>
      <c r="I14" s="73">
        <f>I6+I10+I12</f>
        <v>0</v>
      </c>
      <c r="J14" s="73">
        <f t="shared" ref="J14:T14" si="8">J6+J10+J12</f>
        <v>0</v>
      </c>
      <c r="K14" s="73">
        <f t="shared" si="8"/>
        <v>0</v>
      </c>
      <c r="L14" s="73">
        <f t="shared" si="8"/>
        <v>0</v>
      </c>
      <c r="M14" s="73">
        <f t="shared" si="8"/>
        <v>0</v>
      </c>
      <c r="N14" s="73">
        <f t="shared" si="8"/>
        <v>0</v>
      </c>
      <c r="O14" s="73">
        <f t="shared" si="8"/>
        <v>0</v>
      </c>
      <c r="P14" s="73">
        <f t="shared" si="8"/>
        <v>0</v>
      </c>
      <c r="Q14" s="74">
        <f t="shared" si="8"/>
        <v>0</v>
      </c>
      <c r="R14" s="46"/>
      <c r="S14" s="75">
        <f t="shared" si="8"/>
        <v>0</v>
      </c>
      <c r="T14" s="76">
        <f t="shared" si="8"/>
        <v>0</v>
      </c>
    </row>
    <row r="15" spans="1:20" ht="13.5" thickBot="1">
      <c r="A15" s="51" t="s">
        <v>184</v>
      </c>
      <c r="B15" s="77"/>
      <c r="C15" s="77"/>
      <c r="D15" s="77"/>
      <c r="F15" s="32" t="s">
        <v>185</v>
      </c>
    </row>
    <row r="16" spans="1:20" ht="13.5" thickBot="1">
      <c r="A16" s="78"/>
      <c r="B16" s="79" t="s">
        <v>125</v>
      </c>
      <c r="C16" s="77"/>
      <c r="D16" s="77"/>
      <c r="F16" s="191" t="s">
        <v>183</v>
      </c>
      <c r="G16" s="35"/>
      <c r="H16" s="36" t="str">
        <f>H3</f>
        <v>Year 1</v>
      </c>
      <c r="I16" s="36" t="str">
        <f t="shared" ref="I16:T16" si="9">I3</f>
        <v>Year 2</v>
      </c>
      <c r="J16" s="36" t="str">
        <f t="shared" si="9"/>
        <v>Year 3</v>
      </c>
      <c r="K16" s="36" t="str">
        <f t="shared" si="9"/>
        <v>Year 4</v>
      </c>
      <c r="L16" s="36" t="str">
        <f t="shared" si="9"/>
        <v>Year 5</v>
      </c>
      <c r="M16" s="36" t="str">
        <f t="shared" si="9"/>
        <v>Year 6</v>
      </c>
      <c r="N16" s="36" t="str">
        <f t="shared" si="9"/>
        <v>Year 7</v>
      </c>
      <c r="O16" s="36" t="str">
        <f t="shared" si="9"/>
        <v>Year 8</v>
      </c>
      <c r="P16" s="36" t="str">
        <f t="shared" si="9"/>
        <v>Year 9</v>
      </c>
      <c r="Q16" s="37" t="str">
        <f t="shared" si="9"/>
        <v>Year 10</v>
      </c>
      <c r="S16" s="39" t="str">
        <f t="shared" si="9"/>
        <v>Year 15</v>
      </c>
      <c r="T16" s="37" t="str">
        <f t="shared" si="9"/>
        <v>Year 20</v>
      </c>
    </row>
    <row r="17" spans="1:20" ht="15.75" customHeight="1" thickBot="1">
      <c r="A17" s="72" t="s">
        <v>178</v>
      </c>
      <c r="B17" s="67">
        <v>0</v>
      </c>
      <c r="C17" s="77"/>
      <c r="D17" s="77"/>
      <c r="F17" s="192"/>
      <c r="G17" s="43" t="str">
        <f>A27</f>
        <v>Mgt. &amp; Administration</v>
      </c>
      <c r="H17" s="44">
        <f>D34</f>
        <v>0</v>
      </c>
      <c r="I17" s="44">
        <f>H17*(1+$B$24)</f>
        <v>0</v>
      </c>
      <c r="J17" s="44">
        <f t="shared" ref="J17:Q17" si="10">I17*(1+$B$24)</f>
        <v>0</v>
      </c>
      <c r="K17" s="44">
        <f t="shared" si="10"/>
        <v>0</v>
      </c>
      <c r="L17" s="44">
        <f t="shared" si="10"/>
        <v>0</v>
      </c>
      <c r="M17" s="44">
        <f t="shared" si="10"/>
        <v>0</v>
      </c>
      <c r="N17" s="44">
        <f t="shared" si="10"/>
        <v>0</v>
      </c>
      <c r="O17" s="44">
        <f t="shared" si="10"/>
        <v>0</v>
      </c>
      <c r="P17" s="44">
        <f t="shared" si="10"/>
        <v>0</v>
      </c>
      <c r="Q17" s="45">
        <f t="shared" si="10"/>
        <v>0</v>
      </c>
      <c r="S17" s="47">
        <f>Q17*(1+$B$24)^5</f>
        <v>0</v>
      </c>
      <c r="T17" s="45">
        <f>Q17*(1+$B$24)^10</f>
        <v>0</v>
      </c>
    </row>
    <row r="18" spans="1:20" ht="13.5" thickBot="1">
      <c r="A18" s="51"/>
      <c r="B18" s="77"/>
      <c r="C18" s="77"/>
      <c r="D18" s="77"/>
      <c r="F18" s="192"/>
      <c r="G18" s="51" t="str">
        <f>A36</f>
        <v>Utilities by Owner</v>
      </c>
      <c r="H18" s="52">
        <f>D40</f>
        <v>0</v>
      </c>
      <c r="I18" s="52">
        <f t="shared" ref="I18:Q23" si="11">H18*(1+$B$24)</f>
        <v>0</v>
      </c>
      <c r="J18" s="52">
        <f t="shared" si="11"/>
        <v>0</v>
      </c>
      <c r="K18" s="52">
        <f t="shared" si="11"/>
        <v>0</v>
      </c>
      <c r="L18" s="52">
        <f t="shared" si="11"/>
        <v>0</v>
      </c>
      <c r="M18" s="52">
        <f t="shared" si="11"/>
        <v>0</v>
      </c>
      <c r="N18" s="52">
        <f t="shared" si="11"/>
        <v>0</v>
      </c>
      <c r="O18" s="52">
        <f t="shared" si="11"/>
        <v>0</v>
      </c>
      <c r="P18" s="52">
        <f t="shared" si="11"/>
        <v>0</v>
      </c>
      <c r="Q18" s="53">
        <f t="shared" si="11"/>
        <v>0</v>
      </c>
      <c r="S18" s="55">
        <f t="shared" ref="S18:S23" si="12">Q18*(1+$B$24)^5</f>
        <v>0</v>
      </c>
      <c r="T18" s="53">
        <f t="shared" ref="T18:T23" si="13">Q18*(1+$B$24)^10</f>
        <v>0</v>
      </c>
    </row>
    <row r="19" spans="1:20">
      <c r="A19" s="78" t="s">
        <v>121</v>
      </c>
      <c r="B19" s="80">
        <v>0.05</v>
      </c>
      <c r="C19" s="81" t="s">
        <v>123</v>
      </c>
      <c r="D19" s="77"/>
      <c r="F19" s="192"/>
      <c r="G19" s="51" t="str">
        <f>A42</f>
        <v>Maintenance &amp; Repairs</v>
      </c>
      <c r="H19" s="52">
        <f>D52</f>
        <v>0</v>
      </c>
      <c r="I19" s="52">
        <f t="shared" si="11"/>
        <v>0</v>
      </c>
      <c r="J19" s="52">
        <f t="shared" si="11"/>
        <v>0</v>
      </c>
      <c r="K19" s="52">
        <f t="shared" si="11"/>
        <v>0</v>
      </c>
      <c r="L19" s="52">
        <f t="shared" si="11"/>
        <v>0</v>
      </c>
      <c r="M19" s="52">
        <f t="shared" si="11"/>
        <v>0</v>
      </c>
      <c r="N19" s="52">
        <f t="shared" si="11"/>
        <v>0</v>
      </c>
      <c r="O19" s="52">
        <f t="shared" si="11"/>
        <v>0</v>
      </c>
      <c r="P19" s="52">
        <f t="shared" si="11"/>
        <v>0</v>
      </c>
      <c r="Q19" s="53">
        <f t="shared" si="11"/>
        <v>0</v>
      </c>
      <c r="S19" s="55">
        <f t="shared" si="12"/>
        <v>0</v>
      </c>
      <c r="T19" s="53">
        <f t="shared" si="13"/>
        <v>0</v>
      </c>
    </row>
    <row r="20" spans="1:20" ht="13.5" thickBot="1">
      <c r="A20" s="72" t="s">
        <v>122</v>
      </c>
      <c r="B20" s="82">
        <v>0.1</v>
      </c>
      <c r="C20" s="81" t="s">
        <v>123</v>
      </c>
      <c r="D20" s="77"/>
      <c r="F20" s="192"/>
      <c r="G20" s="51" t="str">
        <f>A54</f>
        <v>Taxes</v>
      </c>
      <c r="H20" s="52">
        <f>D57</f>
        <v>0</v>
      </c>
      <c r="I20" s="52">
        <f t="shared" si="11"/>
        <v>0</v>
      </c>
      <c r="J20" s="52">
        <f t="shared" si="11"/>
        <v>0</v>
      </c>
      <c r="K20" s="52">
        <f t="shared" si="11"/>
        <v>0</v>
      </c>
      <c r="L20" s="52">
        <f t="shared" si="11"/>
        <v>0</v>
      </c>
      <c r="M20" s="52">
        <f t="shared" si="11"/>
        <v>0</v>
      </c>
      <c r="N20" s="52">
        <f t="shared" si="11"/>
        <v>0</v>
      </c>
      <c r="O20" s="52">
        <f t="shared" si="11"/>
        <v>0</v>
      </c>
      <c r="P20" s="52">
        <f t="shared" si="11"/>
        <v>0</v>
      </c>
      <c r="Q20" s="53">
        <f t="shared" si="11"/>
        <v>0</v>
      </c>
      <c r="S20" s="55">
        <f t="shared" si="12"/>
        <v>0</v>
      </c>
      <c r="T20" s="53">
        <f t="shared" si="13"/>
        <v>0</v>
      </c>
    </row>
    <row r="21" spans="1:20" ht="13.5" thickBot="1">
      <c r="A21" s="51"/>
      <c r="B21" s="77"/>
      <c r="C21" s="77"/>
      <c r="D21" s="77"/>
      <c r="F21" s="192"/>
      <c r="G21" s="51" t="str">
        <f>A59</f>
        <v>Insurance</v>
      </c>
      <c r="H21" s="52">
        <f>D62</f>
        <v>0</v>
      </c>
      <c r="I21" s="52">
        <f t="shared" si="11"/>
        <v>0</v>
      </c>
      <c r="J21" s="52">
        <f t="shared" si="11"/>
        <v>0</v>
      </c>
      <c r="K21" s="52">
        <f t="shared" si="11"/>
        <v>0</v>
      </c>
      <c r="L21" s="52">
        <f t="shared" si="11"/>
        <v>0</v>
      </c>
      <c r="M21" s="52">
        <f t="shared" si="11"/>
        <v>0</v>
      </c>
      <c r="N21" s="52">
        <f t="shared" si="11"/>
        <v>0</v>
      </c>
      <c r="O21" s="52">
        <f t="shared" si="11"/>
        <v>0</v>
      </c>
      <c r="P21" s="52">
        <f t="shared" si="11"/>
        <v>0</v>
      </c>
      <c r="Q21" s="53">
        <f t="shared" si="11"/>
        <v>0</v>
      </c>
      <c r="S21" s="55">
        <f t="shared" si="12"/>
        <v>0</v>
      </c>
      <c r="T21" s="53">
        <f t="shared" si="13"/>
        <v>0</v>
      </c>
    </row>
    <row r="22" spans="1:20">
      <c r="A22" s="78" t="s">
        <v>157</v>
      </c>
      <c r="B22" s="83">
        <v>0.02</v>
      </c>
      <c r="C22" s="77"/>
      <c r="D22" s="77"/>
      <c r="F22" s="192"/>
      <c r="G22" s="51" t="str">
        <f>A64</f>
        <v>Resident Services</v>
      </c>
      <c r="H22" s="52">
        <f>D67</f>
        <v>0</v>
      </c>
      <c r="I22" s="52">
        <f t="shared" si="11"/>
        <v>0</v>
      </c>
      <c r="J22" s="52">
        <f t="shared" si="11"/>
        <v>0</v>
      </c>
      <c r="K22" s="52">
        <f t="shared" si="11"/>
        <v>0</v>
      </c>
      <c r="L22" s="52">
        <f t="shared" si="11"/>
        <v>0</v>
      </c>
      <c r="M22" s="52">
        <f t="shared" si="11"/>
        <v>0</v>
      </c>
      <c r="N22" s="52">
        <f t="shared" si="11"/>
        <v>0</v>
      </c>
      <c r="O22" s="52">
        <f t="shared" si="11"/>
        <v>0</v>
      </c>
      <c r="P22" s="52">
        <f t="shared" si="11"/>
        <v>0</v>
      </c>
      <c r="Q22" s="53">
        <f t="shared" si="11"/>
        <v>0</v>
      </c>
      <c r="S22" s="55">
        <f t="shared" si="12"/>
        <v>0</v>
      </c>
      <c r="T22" s="53">
        <f t="shared" si="13"/>
        <v>0</v>
      </c>
    </row>
    <row r="23" spans="1:20">
      <c r="A23" s="84" t="s">
        <v>154</v>
      </c>
      <c r="B23" s="85">
        <v>0.02</v>
      </c>
      <c r="C23" s="77"/>
      <c r="D23" s="77"/>
      <c r="F23" s="192"/>
      <c r="G23" s="51" t="str">
        <f>A69</f>
        <v>Replacement Reserve</v>
      </c>
      <c r="H23" s="52">
        <f>D69</f>
        <v>0</v>
      </c>
      <c r="I23" s="52">
        <f t="shared" si="11"/>
        <v>0</v>
      </c>
      <c r="J23" s="52">
        <f t="shared" si="11"/>
        <v>0</v>
      </c>
      <c r="K23" s="52">
        <f t="shared" si="11"/>
        <v>0</v>
      </c>
      <c r="L23" s="52">
        <f t="shared" si="11"/>
        <v>0</v>
      </c>
      <c r="M23" s="52">
        <f t="shared" si="11"/>
        <v>0</v>
      </c>
      <c r="N23" s="52">
        <f t="shared" si="11"/>
        <v>0</v>
      </c>
      <c r="O23" s="52">
        <f t="shared" si="11"/>
        <v>0</v>
      </c>
      <c r="P23" s="52">
        <f t="shared" si="11"/>
        <v>0</v>
      </c>
      <c r="Q23" s="53">
        <f t="shared" si="11"/>
        <v>0</v>
      </c>
      <c r="S23" s="55">
        <f t="shared" si="12"/>
        <v>0</v>
      </c>
      <c r="T23" s="53">
        <f t="shared" si="13"/>
        <v>0</v>
      </c>
    </row>
    <row r="24" spans="1:20" ht="13.5" thickBot="1">
      <c r="A24" s="72" t="s">
        <v>156</v>
      </c>
      <c r="B24" s="86">
        <v>0.03</v>
      </c>
      <c r="C24" s="77"/>
      <c r="D24" s="77"/>
      <c r="F24" s="193"/>
      <c r="G24" s="72" t="s">
        <v>160</v>
      </c>
      <c r="H24" s="73">
        <f>SUM(H17:H23)</f>
        <v>0</v>
      </c>
      <c r="I24" s="73">
        <f>SUM(I17:I23)</f>
        <v>0</v>
      </c>
      <c r="J24" s="73">
        <f t="shared" ref="J24:Q24" si="14">SUM(J17:J23)</f>
        <v>0</v>
      </c>
      <c r="K24" s="73">
        <f t="shared" si="14"/>
        <v>0</v>
      </c>
      <c r="L24" s="73">
        <f t="shared" si="14"/>
        <v>0</v>
      </c>
      <c r="M24" s="73">
        <f t="shared" si="14"/>
        <v>0</v>
      </c>
      <c r="N24" s="73">
        <f t="shared" si="14"/>
        <v>0</v>
      </c>
      <c r="O24" s="73">
        <f t="shared" si="14"/>
        <v>0</v>
      </c>
      <c r="P24" s="73">
        <f t="shared" si="14"/>
        <v>0</v>
      </c>
      <c r="Q24" s="74">
        <f t="shared" si="14"/>
        <v>0</v>
      </c>
      <c r="R24" s="77"/>
      <c r="S24" s="87">
        <f>SUM(S17:S23)</f>
        <v>0</v>
      </c>
      <c r="T24" s="88">
        <f>SUM(T17:T23)</f>
        <v>0</v>
      </c>
    </row>
    <row r="25" spans="1:20">
      <c r="A25" s="51"/>
      <c r="B25" s="77"/>
      <c r="C25" s="77"/>
      <c r="D25" s="77"/>
      <c r="F25" s="32" t="s">
        <v>186</v>
      </c>
    </row>
    <row r="26" spans="1:20" ht="13.5" thickBot="1">
      <c r="A26" s="3" t="s">
        <v>73</v>
      </c>
      <c r="B26" s="4"/>
      <c r="C26" s="4"/>
      <c r="D26" s="4"/>
      <c r="G26" s="32" t="s">
        <v>161</v>
      </c>
      <c r="H26" s="89">
        <f>H14-H24</f>
        <v>0</v>
      </c>
      <c r="I26" s="89">
        <f t="shared" ref="I26:T26" si="15">I14-I24</f>
        <v>0</v>
      </c>
      <c r="J26" s="89">
        <f t="shared" si="15"/>
        <v>0</v>
      </c>
      <c r="K26" s="89">
        <f t="shared" si="15"/>
        <v>0</v>
      </c>
      <c r="L26" s="89">
        <f t="shared" si="15"/>
        <v>0</v>
      </c>
      <c r="M26" s="89">
        <f t="shared" si="15"/>
        <v>0</v>
      </c>
      <c r="N26" s="89">
        <f t="shared" si="15"/>
        <v>0</v>
      </c>
      <c r="O26" s="89">
        <f t="shared" si="15"/>
        <v>0</v>
      </c>
      <c r="P26" s="89">
        <f t="shared" si="15"/>
        <v>0</v>
      </c>
      <c r="Q26" s="89">
        <f t="shared" si="15"/>
        <v>0</v>
      </c>
      <c r="R26" s="90"/>
      <c r="S26" s="89">
        <f t="shared" si="15"/>
        <v>0</v>
      </c>
      <c r="T26" s="89">
        <f t="shared" si="15"/>
        <v>0</v>
      </c>
    </row>
    <row r="27" spans="1:20" ht="13.5" thickBot="1">
      <c r="A27" s="5" t="s">
        <v>74</v>
      </c>
      <c r="B27" s="6"/>
      <c r="C27" s="6"/>
      <c r="D27" s="7" t="s">
        <v>75</v>
      </c>
    </row>
    <row r="28" spans="1:20">
      <c r="A28" s="8" t="s">
        <v>76</v>
      </c>
      <c r="B28" s="9"/>
      <c r="C28" s="4"/>
      <c r="D28" s="91">
        <v>0</v>
      </c>
      <c r="G28" s="32" t="s">
        <v>162</v>
      </c>
      <c r="H28" s="92">
        <f>SUM('Sources and Uses'!$L$4:$L$12)*12</f>
        <v>0</v>
      </c>
      <c r="I28" s="92">
        <f>SUM('Sources and Uses'!$L$4:$L$12)*12</f>
        <v>0</v>
      </c>
      <c r="J28" s="92">
        <f>SUM('Sources and Uses'!$L$4:$L$12)*12</f>
        <v>0</v>
      </c>
      <c r="K28" s="92">
        <f>SUM('Sources and Uses'!$L$4:$L$12)*12</f>
        <v>0</v>
      </c>
      <c r="L28" s="92">
        <f>SUM('Sources and Uses'!$L$4:$L$12)*12</f>
        <v>0</v>
      </c>
      <c r="M28" s="92">
        <f>SUM('Sources and Uses'!$L$4:$L$12)*12</f>
        <v>0</v>
      </c>
      <c r="N28" s="92">
        <f>SUM('Sources and Uses'!$L$4:$L$12)*12</f>
        <v>0</v>
      </c>
      <c r="O28" s="92">
        <f>SUM('Sources and Uses'!$L$4:$L$12)*12</f>
        <v>0</v>
      </c>
      <c r="P28" s="92">
        <f>SUM('Sources and Uses'!$L$4:$L$12)*12</f>
        <v>0</v>
      </c>
      <c r="Q28" s="92">
        <f>SUM('Sources and Uses'!$L$4:$L$12)*12</f>
        <v>0</v>
      </c>
      <c r="R28" s="93"/>
      <c r="S28" s="92">
        <f>SUM('Sources and Uses'!$L$4:$L$12)*12</f>
        <v>0</v>
      </c>
      <c r="T28" s="92">
        <f>SUM('Sources and Uses'!$L$4:$L$12)*12</f>
        <v>0</v>
      </c>
    </row>
    <row r="29" spans="1:20">
      <c r="A29" s="8" t="s">
        <v>77</v>
      </c>
      <c r="B29" s="4"/>
      <c r="C29" s="4"/>
      <c r="D29" s="49">
        <v>0</v>
      </c>
      <c r="G29" s="32" t="s">
        <v>163</v>
      </c>
      <c r="H29" s="94">
        <f>IF(ISERROR(H26/-H28),0,H26/-H28)</f>
        <v>0</v>
      </c>
      <c r="I29" s="94">
        <f t="shared" ref="I29:T29" si="16">IF(ISERROR(I26/-I28),0,I26/-I28)</f>
        <v>0</v>
      </c>
      <c r="J29" s="94">
        <f t="shared" si="16"/>
        <v>0</v>
      </c>
      <c r="K29" s="94">
        <f t="shared" si="16"/>
        <v>0</v>
      </c>
      <c r="L29" s="94">
        <f t="shared" si="16"/>
        <v>0</v>
      </c>
      <c r="M29" s="94">
        <f t="shared" si="16"/>
        <v>0</v>
      </c>
      <c r="N29" s="94">
        <f t="shared" si="16"/>
        <v>0</v>
      </c>
      <c r="O29" s="94">
        <f t="shared" si="16"/>
        <v>0</v>
      </c>
      <c r="P29" s="94">
        <f t="shared" si="16"/>
        <v>0</v>
      </c>
      <c r="Q29" s="94">
        <f t="shared" si="16"/>
        <v>0</v>
      </c>
      <c r="R29" s="95"/>
      <c r="S29" s="94">
        <f t="shared" si="16"/>
        <v>0</v>
      </c>
      <c r="T29" s="94">
        <f t="shared" si="16"/>
        <v>0</v>
      </c>
    </row>
    <row r="30" spans="1:20">
      <c r="A30" s="8" t="s">
        <v>78</v>
      </c>
      <c r="B30" s="4"/>
      <c r="C30" s="4"/>
      <c r="D30" s="49">
        <v>0</v>
      </c>
    </row>
    <row r="31" spans="1:20">
      <c r="A31" s="8" t="s">
        <v>79</v>
      </c>
      <c r="B31" s="10"/>
      <c r="C31" s="10"/>
      <c r="D31" s="49">
        <v>0</v>
      </c>
      <c r="G31" s="32" t="s">
        <v>164</v>
      </c>
      <c r="H31" s="89">
        <f>H26+H28</f>
        <v>0</v>
      </c>
      <c r="I31" s="89">
        <f t="shared" ref="I31:T31" si="17">I26+I28</f>
        <v>0</v>
      </c>
      <c r="J31" s="89">
        <f t="shared" si="17"/>
        <v>0</v>
      </c>
      <c r="K31" s="89">
        <f t="shared" si="17"/>
        <v>0</v>
      </c>
      <c r="L31" s="89">
        <f t="shared" si="17"/>
        <v>0</v>
      </c>
      <c r="M31" s="89">
        <f t="shared" si="17"/>
        <v>0</v>
      </c>
      <c r="N31" s="89">
        <f t="shared" si="17"/>
        <v>0</v>
      </c>
      <c r="O31" s="89">
        <f t="shared" si="17"/>
        <v>0</v>
      </c>
      <c r="P31" s="89">
        <f t="shared" si="17"/>
        <v>0</v>
      </c>
      <c r="Q31" s="89">
        <f t="shared" si="17"/>
        <v>0</v>
      </c>
      <c r="R31" s="90"/>
      <c r="S31" s="89">
        <f t="shared" si="17"/>
        <v>0</v>
      </c>
      <c r="T31" s="89">
        <f t="shared" si="17"/>
        <v>0</v>
      </c>
    </row>
    <row r="32" spans="1:20">
      <c r="A32" s="8" t="s">
        <v>80</v>
      </c>
      <c r="B32" s="10"/>
      <c r="C32" s="10"/>
      <c r="D32" s="49">
        <v>0</v>
      </c>
    </row>
    <row r="33" spans="1:4" ht="13.5" thickBot="1">
      <c r="A33" s="11" t="s">
        <v>81</v>
      </c>
      <c r="B33" s="12"/>
      <c r="C33" s="12"/>
      <c r="D33" s="96">
        <v>0</v>
      </c>
    </row>
    <row r="34" spans="1:4" ht="13.5" thickBot="1">
      <c r="A34" s="13" t="s">
        <v>82</v>
      </c>
      <c r="B34" s="10"/>
      <c r="C34" s="10"/>
      <c r="D34" s="97">
        <f>SUM(D28:D33)</f>
        <v>0</v>
      </c>
    </row>
    <row r="35" spans="1:4" ht="13.5" thickBot="1">
      <c r="A35" s="14"/>
      <c r="B35" s="4"/>
      <c r="C35" s="4"/>
      <c r="D35" s="15"/>
    </row>
    <row r="36" spans="1:4" ht="13.5" thickBot="1">
      <c r="A36" s="16" t="s">
        <v>83</v>
      </c>
      <c r="B36" s="17"/>
      <c r="C36" s="6"/>
      <c r="D36" s="18"/>
    </row>
    <row r="37" spans="1:4">
      <c r="A37" s="8" t="s">
        <v>85</v>
      </c>
      <c r="B37" s="19"/>
      <c r="C37" s="19"/>
      <c r="D37" s="91">
        <v>0</v>
      </c>
    </row>
    <row r="38" spans="1:4">
      <c r="A38" s="8" t="s">
        <v>86</v>
      </c>
      <c r="B38" s="19"/>
      <c r="C38" s="19"/>
      <c r="D38" s="49">
        <v>0</v>
      </c>
    </row>
    <row r="39" spans="1:4" ht="13.5" thickBot="1">
      <c r="A39" s="8" t="s">
        <v>87</v>
      </c>
      <c r="B39" s="19"/>
      <c r="C39" s="19"/>
      <c r="D39" s="96">
        <v>0</v>
      </c>
    </row>
    <row r="40" spans="1:4" ht="13.5" thickBot="1">
      <c r="A40" s="20" t="s">
        <v>88</v>
      </c>
      <c r="B40" s="21"/>
      <c r="C40" s="21"/>
      <c r="D40" s="97">
        <f>SUM(D37:D39)</f>
        <v>0</v>
      </c>
    </row>
    <row r="41" spans="1:4" ht="13.5" thickBot="1">
      <c r="A41" s="8"/>
      <c r="B41" s="4"/>
      <c r="C41" s="4"/>
      <c r="D41" s="22"/>
    </row>
    <row r="42" spans="1:4" ht="13.5" thickBot="1">
      <c r="A42" s="16" t="s">
        <v>89</v>
      </c>
      <c r="B42" s="6"/>
      <c r="C42" s="6"/>
      <c r="D42" s="18"/>
    </row>
    <row r="43" spans="1:4">
      <c r="A43" s="8" t="s">
        <v>90</v>
      </c>
      <c r="B43" s="4"/>
      <c r="C43" s="4"/>
      <c r="D43" s="91">
        <v>0</v>
      </c>
    </row>
    <row r="44" spans="1:4">
      <c r="A44" s="8" t="s">
        <v>91</v>
      </c>
      <c r="B44" s="4"/>
      <c r="C44" s="4"/>
      <c r="D44" s="49">
        <v>0</v>
      </c>
    </row>
    <row r="45" spans="1:4">
      <c r="A45" s="23" t="s">
        <v>92</v>
      </c>
      <c r="B45" s="4"/>
      <c r="C45" s="4"/>
      <c r="D45" s="49">
        <v>0</v>
      </c>
    </row>
    <row r="46" spans="1:4">
      <c r="A46" s="8" t="s">
        <v>93</v>
      </c>
      <c r="B46" s="4"/>
      <c r="C46" s="4"/>
      <c r="D46" s="49">
        <v>0</v>
      </c>
    </row>
    <row r="47" spans="1:4">
      <c r="A47" s="8" t="s">
        <v>94</v>
      </c>
      <c r="B47" s="4"/>
      <c r="C47" s="4"/>
      <c r="D47" s="49">
        <v>0</v>
      </c>
    </row>
    <row r="48" spans="1:4">
      <c r="A48" s="8" t="s">
        <v>95</v>
      </c>
      <c r="B48" s="4"/>
      <c r="C48" s="4"/>
      <c r="D48" s="49">
        <v>0</v>
      </c>
    </row>
    <row r="49" spans="1:4">
      <c r="A49" s="8" t="s">
        <v>96</v>
      </c>
      <c r="B49" s="4"/>
      <c r="C49" s="4"/>
      <c r="D49" s="49">
        <v>0</v>
      </c>
    </row>
    <row r="50" spans="1:4">
      <c r="A50" s="8" t="s">
        <v>97</v>
      </c>
      <c r="B50" s="4"/>
      <c r="C50" s="4"/>
      <c r="D50" s="49">
        <v>0</v>
      </c>
    </row>
    <row r="51" spans="1:4" ht="13.5" thickBot="1">
      <c r="A51" s="11" t="s">
        <v>98</v>
      </c>
      <c r="B51" s="24"/>
      <c r="C51" s="24"/>
      <c r="D51" s="96">
        <v>0</v>
      </c>
    </row>
    <row r="52" spans="1:4" ht="13.5" thickBot="1">
      <c r="A52" s="13" t="s">
        <v>179</v>
      </c>
      <c r="B52" s="4"/>
      <c r="C52" s="4"/>
      <c r="D52" s="97">
        <f>SUM(D43:D51)</f>
        <v>0</v>
      </c>
    </row>
    <row r="53" spans="1:4" ht="13.5" thickBot="1">
      <c r="A53" s="8"/>
      <c r="B53" s="4"/>
      <c r="C53" s="4"/>
      <c r="D53" s="22"/>
    </row>
    <row r="54" spans="1:4" ht="13.5" thickBot="1">
      <c r="A54" s="16" t="s">
        <v>99</v>
      </c>
      <c r="B54" s="6"/>
      <c r="C54" s="6"/>
      <c r="D54" s="18"/>
    </row>
    <row r="55" spans="1:4">
      <c r="A55" s="8" t="s">
        <v>100</v>
      </c>
      <c r="B55" s="4"/>
      <c r="C55" s="4"/>
      <c r="D55" s="91">
        <v>0</v>
      </c>
    </row>
    <row r="56" spans="1:4" ht="13.5" thickBot="1">
      <c r="A56" s="11" t="s">
        <v>15</v>
      </c>
      <c r="B56" s="24"/>
      <c r="C56" s="24"/>
      <c r="D56" s="96">
        <v>0</v>
      </c>
    </row>
    <row r="57" spans="1:4" ht="13.5" thickBot="1">
      <c r="A57" s="13" t="s">
        <v>101</v>
      </c>
      <c r="B57" s="4"/>
      <c r="C57" s="4"/>
      <c r="D57" s="97">
        <f>SUM(D55:D56)</f>
        <v>0</v>
      </c>
    </row>
    <row r="58" spans="1:4" ht="13.5" thickBot="1">
      <c r="A58" s="14"/>
      <c r="B58" s="4"/>
      <c r="C58" s="4"/>
      <c r="D58" s="22"/>
    </row>
    <row r="59" spans="1:4" ht="13.5" thickBot="1">
      <c r="A59" s="16" t="s">
        <v>102</v>
      </c>
      <c r="B59" s="6"/>
      <c r="C59" s="6"/>
      <c r="D59" s="18"/>
    </row>
    <row r="60" spans="1:4">
      <c r="A60" s="8" t="s">
        <v>102</v>
      </c>
      <c r="B60" s="4"/>
      <c r="C60" s="4"/>
      <c r="D60" s="91">
        <v>0</v>
      </c>
    </row>
    <row r="61" spans="1:4" ht="13.5" thickBot="1">
      <c r="A61" s="11" t="s">
        <v>15</v>
      </c>
      <c r="B61" s="24"/>
      <c r="C61" s="24"/>
      <c r="D61" s="96">
        <v>0</v>
      </c>
    </row>
    <row r="62" spans="1:4" ht="13.5" thickBot="1">
      <c r="A62" s="13" t="s">
        <v>103</v>
      </c>
      <c r="B62" s="4"/>
      <c r="C62" s="4"/>
      <c r="D62" s="97">
        <f>SUM(D60:D61)</f>
        <v>0</v>
      </c>
    </row>
    <row r="63" spans="1:4" ht="13.5" thickBot="1">
      <c r="A63" s="8"/>
      <c r="B63" s="4"/>
      <c r="C63" s="4"/>
      <c r="D63" s="22"/>
    </row>
    <row r="64" spans="1:4" ht="13.5" thickBot="1">
      <c r="A64" s="16" t="s">
        <v>104</v>
      </c>
      <c r="B64" s="6"/>
      <c r="C64" s="6"/>
      <c r="D64" s="18"/>
    </row>
    <row r="65" spans="1:7">
      <c r="A65" s="8" t="s">
        <v>104</v>
      </c>
      <c r="B65" s="4"/>
      <c r="C65" s="4"/>
      <c r="D65" s="91">
        <v>0</v>
      </c>
    </row>
    <row r="66" spans="1:7" ht="13.5" thickBot="1">
      <c r="A66" s="11" t="s">
        <v>105</v>
      </c>
      <c r="B66" s="24"/>
      <c r="C66" s="24"/>
      <c r="D66" s="96">
        <v>0</v>
      </c>
    </row>
    <row r="67" spans="1:7" ht="13.5" thickBot="1">
      <c r="A67" s="13" t="s">
        <v>106</v>
      </c>
      <c r="B67" s="4"/>
      <c r="C67" s="4"/>
      <c r="D67" s="97">
        <f>SUM(D65:D66)</f>
        <v>0</v>
      </c>
    </row>
    <row r="68" spans="1:7" ht="13.5" thickBot="1">
      <c r="A68" s="8"/>
      <c r="B68" s="4"/>
      <c r="C68" s="4"/>
      <c r="D68" s="22" t="s">
        <v>107</v>
      </c>
    </row>
    <row r="69" spans="1:7" ht="13.5" thickBot="1">
      <c r="A69" s="25" t="s">
        <v>44</v>
      </c>
      <c r="B69" s="24"/>
      <c r="C69" s="24"/>
      <c r="D69" s="98">
        <v>0</v>
      </c>
    </row>
    <row r="70" spans="1:7">
      <c r="A70" s="26"/>
      <c r="B70" s="4"/>
      <c r="C70" s="4"/>
      <c r="D70" s="27"/>
    </row>
    <row r="71" spans="1:7" ht="13.5" thickBot="1">
      <c r="A71" s="28" t="s">
        <v>108</v>
      </c>
      <c r="B71" s="29"/>
      <c r="C71" s="29"/>
      <c r="D71" s="30">
        <f>SUM(D69+D67+D62+D57+D52+D40+D34)</f>
        <v>0</v>
      </c>
      <c r="G71" s="90"/>
    </row>
  </sheetData>
  <mergeCells count="2">
    <mergeCell ref="F3:F14"/>
    <mergeCell ref="F16:F24"/>
  </mergeCells>
  <pageMargins left="0.7" right="0.7" top="0.75" bottom="0.75" header="0.3" footer="0.3"/>
  <pageSetup orientation="portrait" r:id="rId1"/>
  <ignoredErrors>
    <ignoredError sqref="D7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27" sqref="D27"/>
    </sheetView>
  </sheetViews>
  <sheetFormatPr defaultRowHeight="12.75"/>
  <cols>
    <col min="1" max="1" width="13.28515625" style="183" customWidth="1"/>
    <col min="2" max="16384" width="9.140625" style="183"/>
  </cols>
  <sheetData>
    <row r="1" spans="1:1">
      <c r="A1" s="183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Sources and Uses</vt:lpstr>
      <vt:lpstr>Income and Expense</vt:lpstr>
      <vt:lpstr>Assumptions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Brooks</dc:creator>
  <cp:lastModifiedBy>Cynthia Gardstein</cp:lastModifiedBy>
  <dcterms:created xsi:type="dcterms:W3CDTF">2018-01-04T15:44:56Z</dcterms:created>
  <dcterms:modified xsi:type="dcterms:W3CDTF">2018-11-28T20:54:53Z</dcterms:modified>
</cp:coreProperties>
</file>