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47496\Desktop\TADL\Downloaded from HUDx\"/>
    </mc:Choice>
  </mc:AlternateContent>
  <xr:revisionPtr revIDLastSave="0" documentId="8_{08DD6BC3-2E59-4062-BE3A-DBA287055FB6}" xr6:coauthVersionLast="45" xr6:coauthVersionMax="45" xr10:uidLastSave="{00000000-0000-0000-0000-000000000000}"/>
  <bookViews>
    <workbookView xWindow="-120" yWindow="-120" windowWidth="29040" windowHeight="15840" tabRatio="890" firstSheet="4" activeTab="4" xr2:uid="{D8235043-E32E-4E69-AB3A-4DFE5ED25B58}"/>
  </bookViews>
  <sheets>
    <sheet name="2015 Summary - National" sheetId="9" state="hidden" r:id="rId1"/>
    <sheet name="2015 Summary - LA and  NYC Impa" sheetId="20" state="hidden" r:id="rId2"/>
    <sheet name="2018 vs. 2019 - PCs" sheetId="33" state="hidden" r:id="rId3"/>
    <sheet name="States2011" sheetId="36" state="hidden" r:id="rId4"/>
    <sheet name="State" sheetId="37" r:id="rId5"/>
  </sheets>
  <definedNames>
    <definedName name="_xlnm._FilterDatabase" localSheetId="2" hidden="1">'2018 vs. 2019 - PCs'!$A$2:$DY$29</definedName>
    <definedName name="_xlnm._FilterDatabase" localSheetId="4" hidden="1">State!$A$2:$P$57</definedName>
    <definedName name="_xlnm._FilterDatabase" localSheetId="3" hidden="1">States2011!$A$2:$V$57</definedName>
    <definedName name="_xlnm.Print_Area" localSheetId="1">'2015 Summary - LA and  NYC Impa'!$A$1:$AG$113</definedName>
    <definedName name="_xlnm.Print_Area" localSheetId="0">'2015 Summary - National'!$A$1:$P$37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36" l="1"/>
  <c r="L4" i="36" s="1"/>
  <c r="M4" i="36"/>
  <c r="N4" i="36" s="1"/>
  <c r="O4" i="36"/>
  <c r="P4" i="36" s="1"/>
  <c r="K5" i="36"/>
  <c r="L5" i="36"/>
  <c r="M5" i="36"/>
  <c r="N5" i="36" s="1"/>
  <c r="O5" i="36"/>
  <c r="P5" i="36" s="1"/>
  <c r="K6" i="36"/>
  <c r="L6" i="36" s="1"/>
  <c r="M6" i="36"/>
  <c r="N6" i="36"/>
  <c r="O6" i="36"/>
  <c r="P6" i="36" s="1"/>
  <c r="K7" i="36"/>
  <c r="L7" i="36" s="1"/>
  <c r="M7" i="36"/>
  <c r="N7" i="36" s="1"/>
  <c r="O7" i="36"/>
  <c r="P7" i="36"/>
  <c r="K8" i="36"/>
  <c r="L8" i="36" s="1"/>
  <c r="M8" i="36"/>
  <c r="N8" i="36" s="1"/>
  <c r="O8" i="36"/>
  <c r="P8" i="36" s="1"/>
  <c r="K9" i="36"/>
  <c r="L9" i="36"/>
  <c r="M9" i="36"/>
  <c r="N9" i="36" s="1"/>
  <c r="O9" i="36"/>
  <c r="P9" i="36" s="1"/>
  <c r="K10" i="36"/>
  <c r="L10" i="36" s="1"/>
  <c r="M10" i="36"/>
  <c r="N10" i="36"/>
  <c r="O10" i="36"/>
  <c r="P10" i="36" s="1"/>
  <c r="K11" i="36"/>
  <c r="L11" i="36" s="1"/>
  <c r="M11" i="36"/>
  <c r="N11" i="36" s="1"/>
  <c r="O11" i="36"/>
  <c r="P11" i="36"/>
  <c r="K12" i="36"/>
  <c r="L12" i="36" s="1"/>
  <c r="M12" i="36"/>
  <c r="N12" i="36" s="1"/>
  <c r="O12" i="36"/>
  <c r="P12" i="36" s="1"/>
  <c r="K13" i="36"/>
  <c r="L13" i="36"/>
  <c r="M13" i="36"/>
  <c r="N13" i="36" s="1"/>
  <c r="O13" i="36"/>
  <c r="P13" i="36" s="1"/>
  <c r="K14" i="36"/>
  <c r="L14" i="36" s="1"/>
  <c r="M14" i="36"/>
  <c r="N14" i="36"/>
  <c r="O14" i="36"/>
  <c r="P14" i="36" s="1"/>
  <c r="K15" i="36"/>
  <c r="L15" i="36" s="1"/>
  <c r="M15" i="36"/>
  <c r="N15" i="36" s="1"/>
  <c r="O15" i="36"/>
  <c r="P15" i="36"/>
  <c r="K16" i="36"/>
  <c r="L16" i="36" s="1"/>
  <c r="M16" i="36"/>
  <c r="N16" i="36" s="1"/>
  <c r="O16" i="36"/>
  <c r="P16" i="36" s="1"/>
  <c r="K17" i="36"/>
  <c r="L17" i="36"/>
  <c r="M17" i="36"/>
  <c r="N17" i="36" s="1"/>
  <c r="O17" i="36"/>
  <c r="P17" i="36" s="1"/>
  <c r="K18" i="36"/>
  <c r="L18" i="36" s="1"/>
  <c r="M18" i="36"/>
  <c r="N18" i="36"/>
  <c r="O18" i="36"/>
  <c r="P18" i="36" s="1"/>
  <c r="K19" i="36"/>
  <c r="L19" i="36" s="1"/>
  <c r="M19" i="36"/>
  <c r="N19" i="36" s="1"/>
  <c r="O19" i="36"/>
  <c r="P19" i="36"/>
  <c r="K20" i="36"/>
  <c r="L20" i="36" s="1"/>
  <c r="M20" i="36"/>
  <c r="N20" i="36" s="1"/>
  <c r="O20" i="36"/>
  <c r="P20" i="36" s="1"/>
  <c r="K21" i="36"/>
  <c r="L21" i="36"/>
  <c r="M21" i="36"/>
  <c r="N21" i="36" s="1"/>
  <c r="O21" i="36"/>
  <c r="P21" i="36" s="1"/>
  <c r="K22" i="36"/>
  <c r="L22" i="36" s="1"/>
  <c r="M22" i="36"/>
  <c r="N22" i="36"/>
  <c r="O22" i="36"/>
  <c r="P22" i="36" s="1"/>
  <c r="K23" i="36"/>
  <c r="L23" i="36" s="1"/>
  <c r="M23" i="36"/>
  <c r="N23" i="36" s="1"/>
  <c r="O23" i="36"/>
  <c r="P23" i="36"/>
  <c r="K24" i="36"/>
  <c r="L24" i="36" s="1"/>
  <c r="M24" i="36"/>
  <c r="N24" i="36" s="1"/>
  <c r="O24" i="36"/>
  <c r="P24" i="36" s="1"/>
  <c r="K25" i="36"/>
  <c r="L25" i="36"/>
  <c r="M25" i="36"/>
  <c r="N25" i="36" s="1"/>
  <c r="O25" i="36"/>
  <c r="P25" i="36" s="1"/>
  <c r="K26" i="36"/>
  <c r="L26" i="36" s="1"/>
  <c r="M26" i="36"/>
  <c r="N26" i="36"/>
  <c r="O26" i="36"/>
  <c r="P26" i="36" s="1"/>
  <c r="K27" i="36"/>
  <c r="L27" i="36" s="1"/>
  <c r="M27" i="36"/>
  <c r="N27" i="36" s="1"/>
  <c r="O27" i="36"/>
  <c r="P27" i="36"/>
  <c r="K28" i="36"/>
  <c r="L28" i="36" s="1"/>
  <c r="M28" i="36"/>
  <c r="N28" i="36" s="1"/>
  <c r="O28" i="36"/>
  <c r="P28" i="36" s="1"/>
  <c r="K29" i="36"/>
  <c r="M29" i="36"/>
  <c r="O29" i="36"/>
  <c r="K30" i="36"/>
  <c r="L30" i="36" s="1"/>
  <c r="M30" i="36"/>
  <c r="N30" i="36"/>
  <c r="O30" i="36"/>
  <c r="P30" i="36" s="1"/>
  <c r="K31" i="36"/>
  <c r="L31" i="36" s="1"/>
  <c r="M31" i="36"/>
  <c r="N31" i="36" s="1"/>
  <c r="O31" i="36"/>
  <c r="P31" i="36"/>
  <c r="K32" i="36"/>
  <c r="L32" i="36" s="1"/>
  <c r="M32" i="36"/>
  <c r="N32" i="36" s="1"/>
  <c r="O32" i="36"/>
  <c r="P32" i="36" s="1"/>
  <c r="K33" i="36"/>
  <c r="L33" i="36"/>
  <c r="M33" i="36"/>
  <c r="N33" i="36" s="1"/>
  <c r="O33" i="36"/>
  <c r="P33" i="36" s="1"/>
  <c r="K34" i="36"/>
  <c r="L34" i="36" s="1"/>
  <c r="M34" i="36"/>
  <c r="N34" i="36"/>
  <c r="O34" i="36"/>
  <c r="P34" i="36" s="1"/>
  <c r="K35" i="36"/>
  <c r="L35" i="36" s="1"/>
  <c r="M35" i="36"/>
  <c r="N35" i="36" s="1"/>
  <c r="O35" i="36"/>
  <c r="P35" i="36"/>
  <c r="K36" i="36"/>
  <c r="L36" i="36" s="1"/>
  <c r="M36" i="36"/>
  <c r="N36" i="36" s="1"/>
  <c r="O36" i="36"/>
  <c r="P36" i="36" s="1"/>
  <c r="K37" i="36"/>
  <c r="L37" i="36"/>
  <c r="M37" i="36"/>
  <c r="N37" i="36" s="1"/>
  <c r="O37" i="36"/>
  <c r="P37" i="36" s="1"/>
  <c r="K38" i="36"/>
  <c r="L38" i="36" s="1"/>
  <c r="M38" i="36"/>
  <c r="N38" i="36"/>
  <c r="O38" i="36"/>
  <c r="P38" i="36" s="1"/>
  <c r="K39" i="36"/>
  <c r="L39" i="36" s="1"/>
  <c r="M39" i="36"/>
  <c r="N39" i="36" s="1"/>
  <c r="O39" i="36"/>
  <c r="P39" i="36"/>
  <c r="K40" i="36"/>
  <c r="L40" i="36" s="1"/>
  <c r="M40" i="36"/>
  <c r="N40" i="36" s="1"/>
  <c r="O40" i="36"/>
  <c r="P40" i="36" s="1"/>
  <c r="K41" i="36"/>
  <c r="L41" i="36"/>
  <c r="M41" i="36"/>
  <c r="N41" i="36" s="1"/>
  <c r="O41" i="36"/>
  <c r="P41" i="36" s="1"/>
  <c r="K42" i="36"/>
  <c r="L42" i="36" s="1"/>
  <c r="M42" i="36"/>
  <c r="N42" i="36"/>
  <c r="O42" i="36"/>
  <c r="P42" i="36" s="1"/>
  <c r="K43" i="36"/>
  <c r="L43" i="36" s="1"/>
  <c r="M43" i="36"/>
  <c r="N43" i="36" s="1"/>
  <c r="O43" i="36"/>
  <c r="P43" i="36"/>
  <c r="K44" i="36"/>
  <c r="L44" i="36" s="1"/>
  <c r="M44" i="36"/>
  <c r="N44" i="36" s="1"/>
  <c r="O44" i="36"/>
  <c r="P44" i="36" s="1"/>
  <c r="K45" i="36"/>
  <c r="L45" i="36"/>
  <c r="M45" i="36"/>
  <c r="N45" i="36" s="1"/>
  <c r="O45" i="36"/>
  <c r="P45" i="36" s="1"/>
  <c r="K46" i="36"/>
  <c r="L46" i="36" s="1"/>
  <c r="M46" i="36"/>
  <c r="N46" i="36"/>
  <c r="O46" i="36"/>
  <c r="P46" i="36" s="1"/>
  <c r="K47" i="36"/>
  <c r="L47" i="36" s="1"/>
  <c r="M47" i="36"/>
  <c r="N47" i="36" s="1"/>
  <c r="O47" i="36"/>
  <c r="P47" i="36"/>
  <c r="K48" i="36"/>
  <c r="L48" i="36" s="1"/>
  <c r="M48" i="36"/>
  <c r="N48" i="36" s="1"/>
  <c r="O48" i="36"/>
  <c r="P48" i="36" s="1"/>
  <c r="K49" i="36"/>
  <c r="L49" i="36"/>
  <c r="M49" i="36"/>
  <c r="N49" i="36" s="1"/>
  <c r="O49" i="36"/>
  <c r="P49" i="36" s="1"/>
  <c r="K50" i="36"/>
  <c r="L50" i="36" s="1"/>
  <c r="M50" i="36"/>
  <c r="N50" i="36"/>
  <c r="O50" i="36"/>
  <c r="P50" i="36" s="1"/>
  <c r="K51" i="36"/>
  <c r="L51" i="36" s="1"/>
  <c r="M51" i="36"/>
  <c r="N51" i="36" s="1"/>
  <c r="O51" i="36"/>
  <c r="P51" i="36"/>
  <c r="K52" i="36"/>
  <c r="M52" i="36"/>
  <c r="N52" i="36" s="1"/>
  <c r="O52" i="36"/>
  <c r="P52" i="36" s="1"/>
  <c r="K53" i="36"/>
  <c r="L53" i="36"/>
  <c r="M53" i="36"/>
  <c r="N53" i="36" s="1"/>
  <c r="O53" i="36"/>
  <c r="P53" i="36" s="1"/>
  <c r="K54" i="36"/>
  <c r="L54" i="36" s="1"/>
  <c r="M54" i="36"/>
  <c r="N54" i="36"/>
  <c r="O54" i="36"/>
  <c r="P54" i="36" s="1"/>
  <c r="K55" i="36"/>
  <c r="L55" i="36" s="1"/>
  <c r="M55" i="36"/>
  <c r="N55" i="36" s="1"/>
  <c r="O55" i="36"/>
  <c r="P55" i="36"/>
  <c r="K56" i="36"/>
  <c r="L56" i="36" s="1"/>
  <c r="M56" i="36"/>
  <c r="N56" i="36" s="1"/>
  <c r="O56" i="36"/>
  <c r="P56" i="36" s="1"/>
  <c r="K57" i="36"/>
  <c r="L57" i="36"/>
  <c r="M57" i="36"/>
  <c r="N57" i="36" s="1"/>
  <c r="O57" i="36"/>
  <c r="P57" i="36" s="1"/>
  <c r="V3" i="36"/>
  <c r="U3" i="36"/>
  <c r="T3" i="36"/>
  <c r="S3" i="36"/>
  <c r="R3" i="36"/>
  <c r="Q3" i="36"/>
  <c r="P3" i="36"/>
  <c r="O3" i="36"/>
  <c r="N3" i="36"/>
  <c r="M3" i="36"/>
  <c r="M58" i="36" s="1"/>
  <c r="N58" i="36" s="1"/>
  <c r="L3" i="36"/>
  <c r="K3" i="36"/>
  <c r="B58" i="36"/>
  <c r="C58" i="36"/>
  <c r="D58" i="36"/>
  <c r="O58" i="36" l="1"/>
  <c r="P58" i="36" s="1"/>
  <c r="K58" i="36"/>
  <c r="L58" i="36" s="1"/>
  <c r="Q4" i="36"/>
  <c r="R4" i="36" s="1"/>
  <c r="S4" i="36"/>
  <c r="T4" i="36" s="1"/>
  <c r="U4" i="36"/>
  <c r="V4" i="36" s="1"/>
  <c r="Q5" i="36"/>
  <c r="R5" i="36" s="1"/>
  <c r="S5" i="36"/>
  <c r="T5" i="36" s="1"/>
  <c r="U5" i="36"/>
  <c r="V5" i="36" s="1"/>
  <c r="Q6" i="36"/>
  <c r="R6" i="36" s="1"/>
  <c r="S6" i="36"/>
  <c r="T6" i="36" s="1"/>
  <c r="U6" i="36"/>
  <c r="V6" i="36" s="1"/>
  <c r="Q7" i="36"/>
  <c r="R7" i="36" s="1"/>
  <c r="S7" i="36"/>
  <c r="T7" i="36" s="1"/>
  <c r="U7" i="36"/>
  <c r="V7" i="36" s="1"/>
  <c r="Q8" i="36"/>
  <c r="R8" i="36" s="1"/>
  <c r="S8" i="36"/>
  <c r="T8" i="36" s="1"/>
  <c r="U8" i="36"/>
  <c r="V8" i="36" s="1"/>
  <c r="Q9" i="36"/>
  <c r="R9" i="36" s="1"/>
  <c r="S9" i="36"/>
  <c r="T9" i="36" s="1"/>
  <c r="U9" i="36"/>
  <c r="V9" i="36" s="1"/>
  <c r="Q10" i="36"/>
  <c r="R10" i="36" s="1"/>
  <c r="S10" i="36"/>
  <c r="T10" i="36" s="1"/>
  <c r="U10" i="36"/>
  <c r="V10" i="36" s="1"/>
  <c r="Q11" i="36"/>
  <c r="R11" i="36" s="1"/>
  <c r="S11" i="36"/>
  <c r="T11" i="36" s="1"/>
  <c r="U11" i="36"/>
  <c r="V11" i="36" s="1"/>
  <c r="Q12" i="36"/>
  <c r="R12" i="36" s="1"/>
  <c r="S12" i="36"/>
  <c r="T12" i="36" s="1"/>
  <c r="U12" i="36"/>
  <c r="V12" i="36" s="1"/>
  <c r="Q13" i="36"/>
  <c r="R13" i="36" s="1"/>
  <c r="S13" i="36"/>
  <c r="T13" i="36" s="1"/>
  <c r="U13" i="36"/>
  <c r="V13" i="36" s="1"/>
  <c r="Q14" i="36"/>
  <c r="R14" i="36" s="1"/>
  <c r="S14" i="36"/>
  <c r="T14" i="36" s="1"/>
  <c r="U14" i="36"/>
  <c r="V14" i="36" s="1"/>
  <c r="Q15" i="36"/>
  <c r="R15" i="36" s="1"/>
  <c r="S15" i="36"/>
  <c r="T15" i="36" s="1"/>
  <c r="U15" i="36"/>
  <c r="V15" i="36" s="1"/>
  <c r="Q16" i="36"/>
  <c r="R16" i="36" s="1"/>
  <c r="S16" i="36"/>
  <c r="T16" i="36" s="1"/>
  <c r="U16" i="36"/>
  <c r="V16" i="36" s="1"/>
  <c r="Q17" i="36"/>
  <c r="R17" i="36" s="1"/>
  <c r="S17" i="36"/>
  <c r="T17" i="36" s="1"/>
  <c r="U17" i="36"/>
  <c r="V17" i="36" s="1"/>
  <c r="Q18" i="36"/>
  <c r="R18" i="36" s="1"/>
  <c r="S18" i="36"/>
  <c r="T18" i="36" s="1"/>
  <c r="U18" i="36"/>
  <c r="V18" i="36" s="1"/>
  <c r="Q19" i="36"/>
  <c r="R19" i="36" s="1"/>
  <c r="S19" i="36"/>
  <c r="T19" i="36" s="1"/>
  <c r="U19" i="36"/>
  <c r="V19" i="36" s="1"/>
  <c r="Q20" i="36"/>
  <c r="R20" i="36" s="1"/>
  <c r="S20" i="36"/>
  <c r="T20" i="36" s="1"/>
  <c r="U20" i="36"/>
  <c r="V20" i="36" s="1"/>
  <c r="Q21" i="36"/>
  <c r="R21" i="36" s="1"/>
  <c r="S21" i="36"/>
  <c r="T21" i="36" s="1"/>
  <c r="U21" i="36"/>
  <c r="V21" i="36" s="1"/>
  <c r="Q22" i="36"/>
  <c r="R22" i="36" s="1"/>
  <c r="S22" i="36"/>
  <c r="T22" i="36" s="1"/>
  <c r="U22" i="36"/>
  <c r="V22" i="36" s="1"/>
  <c r="Q23" i="36"/>
  <c r="R23" i="36" s="1"/>
  <c r="S23" i="36"/>
  <c r="T23" i="36" s="1"/>
  <c r="U23" i="36"/>
  <c r="V23" i="36" s="1"/>
  <c r="Q24" i="36"/>
  <c r="R24" i="36" s="1"/>
  <c r="S24" i="36"/>
  <c r="T24" i="36" s="1"/>
  <c r="U24" i="36"/>
  <c r="V24" i="36" s="1"/>
  <c r="Q25" i="36"/>
  <c r="R25" i="36" s="1"/>
  <c r="S25" i="36"/>
  <c r="T25" i="36" s="1"/>
  <c r="U25" i="36"/>
  <c r="V25" i="36" s="1"/>
  <c r="Q26" i="36"/>
  <c r="R26" i="36" s="1"/>
  <c r="S26" i="36"/>
  <c r="T26" i="36" s="1"/>
  <c r="U26" i="36"/>
  <c r="V26" i="36" s="1"/>
  <c r="Q27" i="36"/>
  <c r="R27" i="36" s="1"/>
  <c r="S27" i="36"/>
  <c r="T27" i="36" s="1"/>
  <c r="U27" i="36"/>
  <c r="V27" i="36" s="1"/>
  <c r="Q28" i="36"/>
  <c r="R28" i="36" s="1"/>
  <c r="S28" i="36"/>
  <c r="T28" i="36" s="1"/>
  <c r="U28" i="36"/>
  <c r="V28" i="36" s="1"/>
  <c r="Q29" i="36"/>
  <c r="S29" i="36"/>
  <c r="U29" i="36"/>
  <c r="Q30" i="36"/>
  <c r="R30" i="36" s="1"/>
  <c r="S30" i="36"/>
  <c r="T30" i="36" s="1"/>
  <c r="U30" i="36"/>
  <c r="V30" i="36" s="1"/>
  <c r="Q31" i="36"/>
  <c r="R31" i="36" s="1"/>
  <c r="S31" i="36"/>
  <c r="T31" i="36" s="1"/>
  <c r="U31" i="36"/>
  <c r="V31" i="36" s="1"/>
  <c r="Q32" i="36"/>
  <c r="R32" i="36" s="1"/>
  <c r="S32" i="36"/>
  <c r="T32" i="36" s="1"/>
  <c r="U32" i="36"/>
  <c r="V32" i="36" s="1"/>
  <c r="Q33" i="36"/>
  <c r="R33" i="36" s="1"/>
  <c r="S33" i="36"/>
  <c r="U33" i="36"/>
  <c r="V33" i="36" s="1"/>
  <c r="Q34" i="36"/>
  <c r="R34" i="36" s="1"/>
  <c r="S34" i="36"/>
  <c r="T34" i="36" s="1"/>
  <c r="U34" i="36"/>
  <c r="V34" i="36" s="1"/>
  <c r="Q35" i="36"/>
  <c r="R35" i="36" s="1"/>
  <c r="S35" i="36"/>
  <c r="T35" i="36" s="1"/>
  <c r="U35" i="36"/>
  <c r="V35" i="36" s="1"/>
  <c r="Q36" i="36"/>
  <c r="R36" i="36" s="1"/>
  <c r="S36" i="36"/>
  <c r="T36" i="36" s="1"/>
  <c r="U36" i="36"/>
  <c r="V36" i="36" s="1"/>
  <c r="Q37" i="36"/>
  <c r="R37" i="36" s="1"/>
  <c r="S37" i="36"/>
  <c r="T37" i="36" s="1"/>
  <c r="U37" i="36"/>
  <c r="V37" i="36" s="1"/>
  <c r="Q38" i="36"/>
  <c r="R38" i="36" s="1"/>
  <c r="S38" i="36"/>
  <c r="T38" i="36" s="1"/>
  <c r="U38" i="36"/>
  <c r="V38" i="36" s="1"/>
  <c r="Q39" i="36"/>
  <c r="R39" i="36" s="1"/>
  <c r="S39" i="36"/>
  <c r="T39" i="36" s="1"/>
  <c r="U39" i="36"/>
  <c r="V39" i="36" s="1"/>
  <c r="Q40" i="36"/>
  <c r="R40" i="36" s="1"/>
  <c r="S40" i="36"/>
  <c r="T40" i="36" s="1"/>
  <c r="U40" i="36"/>
  <c r="V40" i="36" s="1"/>
  <c r="Q41" i="36"/>
  <c r="R41" i="36" s="1"/>
  <c r="S41" i="36"/>
  <c r="T41" i="36" s="1"/>
  <c r="U41" i="36"/>
  <c r="V41" i="36" s="1"/>
  <c r="Q42" i="36"/>
  <c r="R42" i="36" s="1"/>
  <c r="S42" i="36"/>
  <c r="T42" i="36" s="1"/>
  <c r="U42" i="36"/>
  <c r="V42" i="36" s="1"/>
  <c r="Q43" i="36"/>
  <c r="R43" i="36" s="1"/>
  <c r="S43" i="36"/>
  <c r="T43" i="36" s="1"/>
  <c r="U43" i="36"/>
  <c r="V43" i="36" s="1"/>
  <c r="Q44" i="36"/>
  <c r="R44" i="36" s="1"/>
  <c r="S44" i="36"/>
  <c r="T44" i="36" s="1"/>
  <c r="U44" i="36"/>
  <c r="V44" i="36" s="1"/>
  <c r="Q45" i="36"/>
  <c r="R45" i="36" s="1"/>
  <c r="S45" i="36"/>
  <c r="T45" i="36" s="1"/>
  <c r="U45" i="36"/>
  <c r="V45" i="36" s="1"/>
  <c r="Q46" i="36"/>
  <c r="R46" i="36" s="1"/>
  <c r="S46" i="36"/>
  <c r="T46" i="36" s="1"/>
  <c r="U46" i="36"/>
  <c r="V46" i="36" s="1"/>
  <c r="Q47" i="36"/>
  <c r="R47" i="36" s="1"/>
  <c r="S47" i="36"/>
  <c r="T47" i="36" s="1"/>
  <c r="U47" i="36"/>
  <c r="V47" i="36" s="1"/>
  <c r="Q48" i="36"/>
  <c r="R48" i="36" s="1"/>
  <c r="S48" i="36"/>
  <c r="T48" i="36" s="1"/>
  <c r="U48" i="36"/>
  <c r="V48" i="36" s="1"/>
  <c r="Q49" i="36"/>
  <c r="R49" i="36" s="1"/>
  <c r="S49" i="36"/>
  <c r="T49" i="36" s="1"/>
  <c r="U49" i="36"/>
  <c r="V49" i="36" s="1"/>
  <c r="Q50" i="36"/>
  <c r="R50" i="36" s="1"/>
  <c r="S50" i="36"/>
  <c r="T50" i="36" s="1"/>
  <c r="U50" i="36"/>
  <c r="V50" i="36" s="1"/>
  <c r="Q51" i="36"/>
  <c r="R51" i="36" s="1"/>
  <c r="S51" i="36"/>
  <c r="T51" i="36" s="1"/>
  <c r="U51" i="36"/>
  <c r="V51" i="36" s="1"/>
  <c r="Q52" i="36"/>
  <c r="R52" i="36" s="1"/>
  <c r="S52" i="36"/>
  <c r="T52" i="36" s="1"/>
  <c r="U52" i="36"/>
  <c r="V52" i="36" s="1"/>
  <c r="Q53" i="36"/>
  <c r="R53" i="36" s="1"/>
  <c r="S53" i="36"/>
  <c r="T53" i="36" s="1"/>
  <c r="U53" i="36"/>
  <c r="V53" i="36" s="1"/>
  <c r="Q54" i="36"/>
  <c r="R54" i="36" s="1"/>
  <c r="S54" i="36"/>
  <c r="T54" i="36" s="1"/>
  <c r="U54" i="36"/>
  <c r="V54" i="36" s="1"/>
  <c r="Q55" i="36"/>
  <c r="R55" i="36" s="1"/>
  <c r="S55" i="36"/>
  <c r="T55" i="36" s="1"/>
  <c r="U55" i="36"/>
  <c r="V55" i="36" s="1"/>
  <c r="Q56" i="36"/>
  <c r="R56" i="36" s="1"/>
  <c r="S56" i="36"/>
  <c r="T56" i="36" s="1"/>
  <c r="U56" i="36"/>
  <c r="V56" i="36" s="1"/>
  <c r="Q57" i="36"/>
  <c r="R57" i="36" s="1"/>
  <c r="S57" i="36"/>
  <c r="U57" i="36"/>
  <c r="V57" i="36" s="1"/>
  <c r="E58" i="36" l="1"/>
  <c r="F58" i="36"/>
  <c r="G58" i="36"/>
  <c r="H58" i="36"/>
  <c r="I58" i="36"/>
  <c r="J58" i="36"/>
  <c r="BO30" i="33"/>
  <c r="BN30" i="33"/>
  <c r="BM30" i="33"/>
  <c r="BL30" i="33"/>
  <c r="BK30" i="33"/>
  <c r="BJ30" i="33"/>
  <c r="BI30" i="33"/>
  <c r="BH30" i="33"/>
  <c r="BG30" i="33"/>
  <c r="BF30" i="33"/>
  <c r="BE30" i="33"/>
  <c r="BD30" i="33"/>
  <c r="BC30" i="33"/>
  <c r="BB30" i="33"/>
  <c r="BA30" i="33"/>
  <c r="AZ30" i="33"/>
  <c r="AY30" i="33"/>
  <c r="AX30" i="33"/>
  <c r="AW30" i="33"/>
  <c r="AV30" i="33"/>
  <c r="AU30" i="33"/>
  <c r="AT30" i="33"/>
  <c r="AS30" i="33"/>
  <c r="AR30" i="33"/>
  <c r="AQ30" i="33"/>
  <c r="AP30" i="33"/>
  <c r="AO30" i="33"/>
  <c r="AN30" i="33"/>
  <c r="AM30" i="33"/>
  <c r="AL30" i="33"/>
  <c r="AK30" i="33"/>
  <c r="AJ30" i="33"/>
  <c r="AI30" i="33"/>
  <c r="AH30" i="33"/>
  <c r="AG30" i="33"/>
  <c r="AF30" i="33"/>
  <c r="AE30" i="33"/>
  <c r="AD30" i="33"/>
  <c r="AC30" i="33"/>
  <c r="AB30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CT16" i="33"/>
  <c r="DY16" i="33"/>
  <c r="CS16" i="33"/>
  <c r="DX16" i="33" s="1"/>
  <c r="CR16" i="33"/>
  <c r="DW16" i="33" s="1"/>
  <c r="CQ16" i="33"/>
  <c r="DV16" i="33" s="1"/>
  <c r="CP16" i="33"/>
  <c r="DU16" i="33"/>
  <c r="CO16" i="33"/>
  <c r="DT16" i="33" s="1"/>
  <c r="CN16" i="33"/>
  <c r="DS16" i="33"/>
  <c r="CM16" i="33"/>
  <c r="DR16" i="33" s="1"/>
  <c r="CL16" i="33"/>
  <c r="DQ16" i="33"/>
  <c r="CK16" i="33"/>
  <c r="DP16" i="33" s="1"/>
  <c r="CJ16" i="33"/>
  <c r="DO16" i="33" s="1"/>
  <c r="CI16" i="33"/>
  <c r="DN16" i="33" s="1"/>
  <c r="CH16" i="33"/>
  <c r="DM16" i="33"/>
  <c r="CG16" i="33"/>
  <c r="DL16" i="33" s="1"/>
  <c r="CF16" i="33"/>
  <c r="DK16" i="33"/>
  <c r="CE16" i="33"/>
  <c r="DJ16" i="33" s="1"/>
  <c r="CD16" i="33"/>
  <c r="DI16" i="33"/>
  <c r="CC16" i="33"/>
  <c r="DH16" i="33" s="1"/>
  <c r="CB16" i="33"/>
  <c r="DG16" i="33" s="1"/>
  <c r="CA16" i="33"/>
  <c r="DF16" i="33" s="1"/>
  <c r="BZ16" i="33"/>
  <c r="DE16" i="33"/>
  <c r="BY16" i="33"/>
  <c r="DD16" i="33" s="1"/>
  <c r="BX16" i="33"/>
  <c r="DC16" i="33"/>
  <c r="BW16" i="33"/>
  <c r="DB16" i="33" s="1"/>
  <c r="BV16" i="33"/>
  <c r="DA16" i="33"/>
  <c r="BU16" i="33"/>
  <c r="CZ16" i="33" s="1"/>
  <c r="BT16" i="33"/>
  <c r="CY16" i="33" s="1"/>
  <c r="BS16" i="33"/>
  <c r="CX16" i="33" s="1"/>
  <c r="BR16" i="33"/>
  <c r="CW16" i="33"/>
  <c r="BQ16" i="33"/>
  <c r="CV16" i="33" s="1"/>
  <c r="BP16" i="33"/>
  <c r="CU16" i="33"/>
  <c r="CT20" i="33"/>
  <c r="DY20" i="33" s="1"/>
  <c r="CS20" i="33"/>
  <c r="DX20" i="33" s="1"/>
  <c r="CR20" i="33"/>
  <c r="DW20" i="33" s="1"/>
  <c r="CQ20" i="33"/>
  <c r="DV20" i="33" s="1"/>
  <c r="CP20" i="33"/>
  <c r="DU20" i="33" s="1"/>
  <c r="CO20" i="33"/>
  <c r="DT20" i="33"/>
  <c r="CN20" i="33"/>
  <c r="DS20" i="33" s="1"/>
  <c r="CM20" i="33"/>
  <c r="DR20" i="33" s="1"/>
  <c r="CL20" i="33"/>
  <c r="DQ20" i="33" s="1"/>
  <c r="CK20" i="33"/>
  <c r="DP20" i="33" s="1"/>
  <c r="CJ20" i="33"/>
  <c r="DO20" i="33" s="1"/>
  <c r="CI20" i="33"/>
  <c r="DN20" i="33" s="1"/>
  <c r="CH20" i="33"/>
  <c r="DM20" i="33" s="1"/>
  <c r="CG20" i="33"/>
  <c r="DL20" i="33" s="1"/>
  <c r="CF20" i="33"/>
  <c r="DK20" i="33" s="1"/>
  <c r="CE20" i="33"/>
  <c r="DJ20" i="33" s="1"/>
  <c r="CD20" i="33"/>
  <c r="DI20" i="33" s="1"/>
  <c r="CC20" i="33"/>
  <c r="DH20" i="33" s="1"/>
  <c r="CB20" i="33"/>
  <c r="DG20" i="33" s="1"/>
  <c r="CA20" i="33"/>
  <c r="DF20" i="33" s="1"/>
  <c r="BZ20" i="33"/>
  <c r="DE20" i="33" s="1"/>
  <c r="BY20" i="33"/>
  <c r="DD20" i="33" s="1"/>
  <c r="BX20" i="33"/>
  <c r="DC20" i="33" s="1"/>
  <c r="BW20" i="33"/>
  <c r="DB20" i="33" s="1"/>
  <c r="BV20" i="33"/>
  <c r="DA20" i="33" s="1"/>
  <c r="BU20" i="33"/>
  <c r="CZ20" i="33" s="1"/>
  <c r="BT20" i="33"/>
  <c r="CY20" i="33" s="1"/>
  <c r="BS20" i="33"/>
  <c r="CX20" i="33" s="1"/>
  <c r="BR20" i="33"/>
  <c r="CW20" i="33" s="1"/>
  <c r="BQ20" i="33"/>
  <c r="CV20" i="33" s="1"/>
  <c r="BP20" i="33"/>
  <c r="CU20" i="33" s="1"/>
  <c r="CT15" i="33"/>
  <c r="DY15" i="33" s="1"/>
  <c r="CS15" i="33"/>
  <c r="DX15" i="33" s="1"/>
  <c r="CR15" i="33"/>
  <c r="DW15" i="33"/>
  <c r="CQ15" i="33"/>
  <c r="DV15" i="33" s="1"/>
  <c r="CP15" i="33"/>
  <c r="DU15" i="33" s="1"/>
  <c r="CO15" i="33"/>
  <c r="DT15" i="33" s="1"/>
  <c r="CN15" i="33"/>
  <c r="DS15" i="33" s="1"/>
  <c r="CM15" i="33"/>
  <c r="DR15" i="33" s="1"/>
  <c r="CL15" i="33"/>
  <c r="DQ15" i="33" s="1"/>
  <c r="CK15" i="33"/>
  <c r="DP15" i="33" s="1"/>
  <c r="CJ15" i="33"/>
  <c r="DO15" i="33" s="1"/>
  <c r="CI15" i="33"/>
  <c r="DN15" i="33" s="1"/>
  <c r="CH15" i="33"/>
  <c r="DM15" i="33" s="1"/>
  <c r="CG15" i="33"/>
  <c r="DL15" i="33" s="1"/>
  <c r="CF15" i="33"/>
  <c r="DK15" i="33" s="1"/>
  <c r="CE15" i="33"/>
  <c r="DJ15" i="33" s="1"/>
  <c r="CD15" i="33"/>
  <c r="DI15" i="33"/>
  <c r="CC15" i="33"/>
  <c r="DH15" i="33" s="1"/>
  <c r="CB15" i="33"/>
  <c r="DG15" i="33" s="1"/>
  <c r="CA15" i="33"/>
  <c r="DF15" i="33" s="1"/>
  <c r="BZ15" i="33"/>
  <c r="DE15" i="33" s="1"/>
  <c r="BY15" i="33"/>
  <c r="DD15" i="33" s="1"/>
  <c r="BX15" i="33"/>
  <c r="DC15" i="33" s="1"/>
  <c r="BW15" i="33"/>
  <c r="DB15" i="33" s="1"/>
  <c r="BV15" i="33"/>
  <c r="DA15" i="33" s="1"/>
  <c r="BU15" i="33"/>
  <c r="CZ15" i="33" s="1"/>
  <c r="BT15" i="33"/>
  <c r="CY15" i="33"/>
  <c r="BS15" i="33"/>
  <c r="CX15" i="33" s="1"/>
  <c r="BR15" i="33"/>
  <c r="CW15" i="33" s="1"/>
  <c r="BQ15" i="33"/>
  <c r="CV15" i="33" s="1"/>
  <c r="BP15" i="33"/>
  <c r="CU15" i="33" s="1"/>
  <c r="CT17" i="33"/>
  <c r="DY17" i="33" s="1"/>
  <c r="CS17" i="33"/>
  <c r="DX17" i="33" s="1"/>
  <c r="CR17" i="33"/>
  <c r="DW17" i="33" s="1"/>
  <c r="CQ17" i="33"/>
  <c r="DV17" i="33" s="1"/>
  <c r="CP17" i="33"/>
  <c r="DU17" i="33" s="1"/>
  <c r="CO17" i="33"/>
  <c r="DT17" i="33" s="1"/>
  <c r="CN17" i="33"/>
  <c r="DS17" i="33" s="1"/>
  <c r="CM17" i="33"/>
  <c r="DR17" i="33" s="1"/>
  <c r="CL17" i="33"/>
  <c r="DQ17" i="33" s="1"/>
  <c r="CK17" i="33"/>
  <c r="DP17" i="33" s="1"/>
  <c r="CJ17" i="33"/>
  <c r="DO17" i="33" s="1"/>
  <c r="CI17" i="33"/>
  <c r="DN17" i="33" s="1"/>
  <c r="CH17" i="33"/>
  <c r="DM17" i="33" s="1"/>
  <c r="CG17" i="33"/>
  <c r="DL17" i="33" s="1"/>
  <c r="CF17" i="33"/>
  <c r="DK17" i="33" s="1"/>
  <c r="CE17" i="33"/>
  <c r="DJ17" i="33" s="1"/>
  <c r="CD17" i="33"/>
  <c r="DI17" i="33" s="1"/>
  <c r="CC17" i="33"/>
  <c r="DH17" i="33" s="1"/>
  <c r="CB17" i="33"/>
  <c r="DG17" i="33" s="1"/>
  <c r="CA17" i="33"/>
  <c r="DF17" i="33"/>
  <c r="BZ17" i="33"/>
  <c r="DE17" i="33" s="1"/>
  <c r="BY17" i="33"/>
  <c r="DD17" i="33" s="1"/>
  <c r="BX17" i="33"/>
  <c r="DC17" i="33" s="1"/>
  <c r="BW17" i="33"/>
  <c r="DB17" i="33" s="1"/>
  <c r="BV17" i="33"/>
  <c r="DA17" i="33" s="1"/>
  <c r="BU17" i="33"/>
  <c r="CZ17" i="33" s="1"/>
  <c r="BT17" i="33"/>
  <c r="CY17" i="33" s="1"/>
  <c r="BS17" i="33"/>
  <c r="CX17" i="33" s="1"/>
  <c r="BR17" i="33"/>
  <c r="CW17" i="33" s="1"/>
  <c r="BQ17" i="33"/>
  <c r="CV17" i="33" s="1"/>
  <c r="BP17" i="33"/>
  <c r="CU17" i="33" s="1"/>
  <c r="CT28" i="33"/>
  <c r="DY28" i="33" s="1"/>
  <c r="CS28" i="33"/>
  <c r="DX28" i="33" s="1"/>
  <c r="CR28" i="33"/>
  <c r="DW28" i="33"/>
  <c r="CQ28" i="33"/>
  <c r="DV28" i="33" s="1"/>
  <c r="CP28" i="33"/>
  <c r="DU28" i="33" s="1"/>
  <c r="CO28" i="33"/>
  <c r="DT28" i="33" s="1"/>
  <c r="CN28" i="33"/>
  <c r="DS28" i="33" s="1"/>
  <c r="CM28" i="33"/>
  <c r="DR28" i="33" s="1"/>
  <c r="CL28" i="33"/>
  <c r="DQ28" i="33"/>
  <c r="CK28" i="33"/>
  <c r="DP28" i="33" s="1"/>
  <c r="CJ28" i="33"/>
  <c r="DO28" i="33" s="1"/>
  <c r="CI28" i="33"/>
  <c r="DN28" i="33" s="1"/>
  <c r="CH28" i="33"/>
  <c r="DM28" i="33" s="1"/>
  <c r="CG28" i="33"/>
  <c r="DL28" i="33" s="1"/>
  <c r="CF28" i="33"/>
  <c r="DK28" i="33" s="1"/>
  <c r="CE28" i="33"/>
  <c r="DJ28" i="33" s="1"/>
  <c r="CD28" i="33"/>
  <c r="DI28" i="33" s="1"/>
  <c r="CC28" i="33"/>
  <c r="DH28" i="33" s="1"/>
  <c r="CB28" i="33"/>
  <c r="DG28" i="33" s="1"/>
  <c r="CA28" i="33"/>
  <c r="DF28" i="33" s="1"/>
  <c r="BZ28" i="33"/>
  <c r="DE28" i="33" s="1"/>
  <c r="BY28" i="33"/>
  <c r="DD28" i="33" s="1"/>
  <c r="BX28" i="33"/>
  <c r="DC28" i="33" s="1"/>
  <c r="BW28" i="33"/>
  <c r="DB28" i="33" s="1"/>
  <c r="BV28" i="33"/>
  <c r="DA28" i="33" s="1"/>
  <c r="BU28" i="33"/>
  <c r="CZ28" i="33" s="1"/>
  <c r="BT28" i="33"/>
  <c r="CY28" i="33"/>
  <c r="BS28" i="33"/>
  <c r="CX28" i="33" s="1"/>
  <c r="BR28" i="33"/>
  <c r="CW28" i="33" s="1"/>
  <c r="BQ28" i="33"/>
  <c r="CV28" i="33" s="1"/>
  <c r="BP28" i="33"/>
  <c r="CU28" i="33" s="1"/>
  <c r="CT14" i="33"/>
  <c r="DY14" i="33" s="1"/>
  <c r="CS14" i="33"/>
  <c r="DX14" i="33" s="1"/>
  <c r="CR14" i="33"/>
  <c r="DW14" i="33" s="1"/>
  <c r="CQ14" i="33"/>
  <c r="DV14" i="33" s="1"/>
  <c r="CP14" i="33"/>
  <c r="DU14" i="33" s="1"/>
  <c r="CO14" i="33"/>
  <c r="DT14" i="33"/>
  <c r="CN14" i="33"/>
  <c r="DS14" i="33" s="1"/>
  <c r="CM14" i="33"/>
  <c r="DR14" i="33" s="1"/>
  <c r="CL14" i="33"/>
  <c r="DQ14" i="33" s="1"/>
  <c r="CK14" i="33"/>
  <c r="DP14" i="33" s="1"/>
  <c r="CJ14" i="33"/>
  <c r="DO14" i="33" s="1"/>
  <c r="CI14" i="33"/>
  <c r="DN14" i="33"/>
  <c r="CH14" i="33"/>
  <c r="DM14" i="33" s="1"/>
  <c r="CG14" i="33"/>
  <c r="DL14" i="33"/>
  <c r="CF14" i="33"/>
  <c r="DK14" i="33" s="1"/>
  <c r="CE14" i="33"/>
  <c r="DJ14" i="33" s="1"/>
  <c r="CD14" i="33"/>
  <c r="DI14" i="33" s="1"/>
  <c r="CC14" i="33"/>
  <c r="DH14" i="33" s="1"/>
  <c r="CB14" i="33"/>
  <c r="DG14" i="33" s="1"/>
  <c r="CA14" i="33"/>
  <c r="DF14" i="33" s="1"/>
  <c r="BZ14" i="33"/>
  <c r="DE14" i="33" s="1"/>
  <c r="BY14" i="33"/>
  <c r="DD14" i="33"/>
  <c r="BX14" i="33"/>
  <c r="DC14" i="33" s="1"/>
  <c r="BW14" i="33"/>
  <c r="DB14" i="33" s="1"/>
  <c r="BV14" i="33"/>
  <c r="DA14" i="33" s="1"/>
  <c r="BU14" i="33"/>
  <c r="CZ14" i="33" s="1"/>
  <c r="BT14" i="33"/>
  <c r="CY14" i="33" s="1"/>
  <c r="BS14" i="33"/>
  <c r="CX14" i="33"/>
  <c r="BR14" i="33"/>
  <c r="CW14" i="33" s="1"/>
  <c r="BQ14" i="33"/>
  <c r="CV14" i="33" s="1"/>
  <c r="BP14" i="33"/>
  <c r="CU14" i="33" s="1"/>
  <c r="CT12" i="33"/>
  <c r="DY12" i="33" s="1"/>
  <c r="CS12" i="33"/>
  <c r="DX12" i="33" s="1"/>
  <c r="CR12" i="33"/>
  <c r="DW12" i="33" s="1"/>
  <c r="CQ12" i="33"/>
  <c r="DV12" i="33" s="1"/>
  <c r="CP12" i="33"/>
  <c r="DU12" i="33" s="1"/>
  <c r="CO12" i="33"/>
  <c r="DT12" i="33" s="1"/>
  <c r="CN12" i="33"/>
  <c r="DS12" i="33" s="1"/>
  <c r="CM12" i="33"/>
  <c r="DR12" i="33" s="1"/>
  <c r="CL12" i="33"/>
  <c r="DQ12" i="33" s="1"/>
  <c r="CK12" i="33"/>
  <c r="DP12" i="33" s="1"/>
  <c r="CJ12" i="33"/>
  <c r="DO12" i="33" s="1"/>
  <c r="CI12" i="33"/>
  <c r="DN12" i="33" s="1"/>
  <c r="CH12" i="33"/>
  <c r="DM12" i="33" s="1"/>
  <c r="CG12" i="33"/>
  <c r="DL12" i="33" s="1"/>
  <c r="CF12" i="33"/>
  <c r="DK12" i="33"/>
  <c r="CE12" i="33"/>
  <c r="DJ12" i="33" s="1"/>
  <c r="CD12" i="33"/>
  <c r="DI12" i="33" s="1"/>
  <c r="CC12" i="33"/>
  <c r="DH12" i="33" s="1"/>
  <c r="CB12" i="33"/>
  <c r="DG12" i="33" s="1"/>
  <c r="CA12" i="33"/>
  <c r="DF12" i="33" s="1"/>
  <c r="BZ12" i="33"/>
  <c r="DE12" i="33"/>
  <c r="BY12" i="33"/>
  <c r="DD12" i="33" s="1"/>
  <c r="BX12" i="33"/>
  <c r="DC12" i="33" s="1"/>
  <c r="BW12" i="33"/>
  <c r="DB12" i="33" s="1"/>
  <c r="BV12" i="33"/>
  <c r="DA12" i="33" s="1"/>
  <c r="BU12" i="33"/>
  <c r="CZ12" i="33" s="1"/>
  <c r="BT12" i="33"/>
  <c r="CY12" i="33" s="1"/>
  <c r="BS12" i="33"/>
  <c r="CX12" i="33" s="1"/>
  <c r="BR12" i="33"/>
  <c r="CW12" i="33" s="1"/>
  <c r="BQ12" i="33"/>
  <c r="CV12" i="33" s="1"/>
  <c r="BP12" i="33"/>
  <c r="CU12" i="33" s="1"/>
  <c r="CT5" i="33"/>
  <c r="DY5" i="33" s="1"/>
  <c r="CS5" i="33"/>
  <c r="DX5" i="33"/>
  <c r="CR5" i="33"/>
  <c r="DW5" i="33" s="1"/>
  <c r="CQ5" i="33"/>
  <c r="DV5" i="33" s="1"/>
  <c r="CP5" i="33"/>
  <c r="DU5" i="33" s="1"/>
  <c r="CO5" i="33"/>
  <c r="DT5" i="33" s="1"/>
  <c r="CN5" i="33"/>
  <c r="DS5" i="33" s="1"/>
  <c r="CM5" i="33"/>
  <c r="DR5" i="33"/>
  <c r="CL5" i="33"/>
  <c r="DQ5" i="33" s="1"/>
  <c r="CK5" i="33"/>
  <c r="DP5" i="33" s="1"/>
  <c r="CJ5" i="33"/>
  <c r="DO5" i="33" s="1"/>
  <c r="CI5" i="33"/>
  <c r="DN5" i="33" s="1"/>
  <c r="CH5" i="33"/>
  <c r="DM5" i="33" s="1"/>
  <c r="CG5" i="33"/>
  <c r="DL5" i="33" s="1"/>
  <c r="CF5" i="33"/>
  <c r="DK5" i="33" s="1"/>
  <c r="CE5" i="33"/>
  <c r="DJ5" i="33" s="1"/>
  <c r="CD5" i="33"/>
  <c r="DI5" i="33" s="1"/>
  <c r="CC5" i="33"/>
  <c r="DH5" i="33"/>
  <c r="CB5" i="33"/>
  <c r="DG5" i="33" s="1"/>
  <c r="CA5" i="33"/>
  <c r="DF5" i="33" s="1"/>
  <c r="BZ5" i="33"/>
  <c r="DE5" i="33" s="1"/>
  <c r="BY5" i="33"/>
  <c r="DD5" i="33" s="1"/>
  <c r="BX5" i="33"/>
  <c r="DC5" i="33" s="1"/>
  <c r="BW5" i="33"/>
  <c r="DB5" i="33"/>
  <c r="BV5" i="33"/>
  <c r="DA5" i="33" s="1"/>
  <c r="BU5" i="33"/>
  <c r="CZ5" i="33"/>
  <c r="BT5" i="33"/>
  <c r="CY5" i="33" s="1"/>
  <c r="BS5" i="33"/>
  <c r="CX5" i="33" s="1"/>
  <c r="BR5" i="33"/>
  <c r="CW5" i="33" s="1"/>
  <c r="BQ5" i="33"/>
  <c r="CV5" i="33"/>
  <c r="BP5" i="33"/>
  <c r="CU5" i="33" s="1"/>
  <c r="CT4" i="33"/>
  <c r="DY4" i="33"/>
  <c r="CS4" i="33"/>
  <c r="DX4" i="33" s="1"/>
  <c r="CR4" i="33"/>
  <c r="DW4" i="33" s="1"/>
  <c r="CQ4" i="33"/>
  <c r="DV4" i="33" s="1"/>
  <c r="CP4" i="33"/>
  <c r="DU4" i="33" s="1"/>
  <c r="CO4" i="33"/>
  <c r="DT4" i="33" s="1"/>
  <c r="CN4" i="33"/>
  <c r="DS4" i="33" s="1"/>
  <c r="CM4" i="33"/>
  <c r="DR4" i="33" s="1"/>
  <c r="CL4" i="33"/>
  <c r="DQ4" i="33" s="1"/>
  <c r="CK4" i="33"/>
  <c r="DP4" i="33" s="1"/>
  <c r="CJ4" i="33"/>
  <c r="DO4" i="33"/>
  <c r="CI4" i="33"/>
  <c r="DN4" i="33" s="1"/>
  <c r="CH4" i="33"/>
  <c r="DM4" i="33" s="1"/>
  <c r="CG4" i="33"/>
  <c r="DL4" i="33" s="1"/>
  <c r="CF4" i="33"/>
  <c r="DK4" i="33" s="1"/>
  <c r="CE4" i="33"/>
  <c r="DJ4" i="33" s="1"/>
  <c r="CD4" i="33"/>
  <c r="DI4" i="33"/>
  <c r="CC4" i="33"/>
  <c r="DH4" i="33" s="1"/>
  <c r="CB4" i="33"/>
  <c r="DG4" i="33" s="1"/>
  <c r="CA4" i="33"/>
  <c r="DF4" i="33" s="1"/>
  <c r="BZ4" i="33"/>
  <c r="DE4" i="33" s="1"/>
  <c r="BY4" i="33"/>
  <c r="DD4" i="33" s="1"/>
  <c r="BX4" i="33"/>
  <c r="DC4" i="33"/>
  <c r="BW4" i="33"/>
  <c r="DB4" i="33" s="1"/>
  <c r="BV4" i="33"/>
  <c r="DA4" i="33" s="1"/>
  <c r="BU4" i="33"/>
  <c r="CZ4" i="33" s="1"/>
  <c r="BT4" i="33"/>
  <c r="CY4" i="33" s="1"/>
  <c r="BS4" i="33"/>
  <c r="CX4" i="33" s="1"/>
  <c r="BR4" i="33"/>
  <c r="CW4" i="33" s="1"/>
  <c r="BQ4" i="33"/>
  <c r="CV4" i="33" s="1"/>
  <c r="BP4" i="33"/>
  <c r="CU4" i="33" s="1"/>
  <c r="CT23" i="33"/>
  <c r="DY23" i="33" s="1"/>
  <c r="CS23" i="33"/>
  <c r="DX23" i="33" s="1"/>
  <c r="CR23" i="33"/>
  <c r="DW23" i="33" s="1"/>
  <c r="CQ23" i="33"/>
  <c r="DV23" i="33" s="1"/>
  <c r="CP23" i="33"/>
  <c r="DU23" i="33" s="1"/>
  <c r="CO23" i="33"/>
  <c r="DT23" i="33"/>
  <c r="CN23" i="33"/>
  <c r="DS23" i="33" s="1"/>
  <c r="CM23" i="33"/>
  <c r="DR23" i="33" s="1"/>
  <c r="CL23" i="33"/>
  <c r="DQ23" i="33" s="1"/>
  <c r="CK23" i="33"/>
  <c r="DP23" i="33" s="1"/>
  <c r="CJ23" i="33"/>
  <c r="DO23" i="33" s="1"/>
  <c r="CI23" i="33"/>
  <c r="DN23" i="33" s="1"/>
  <c r="CH23" i="33"/>
  <c r="DM23" i="33" s="1"/>
  <c r="CG23" i="33"/>
  <c r="DL23" i="33" s="1"/>
  <c r="CF23" i="33"/>
  <c r="DK23" i="33" s="1"/>
  <c r="CE23" i="33"/>
  <c r="DJ23" i="33" s="1"/>
  <c r="CD23" i="33"/>
  <c r="DI23" i="33" s="1"/>
  <c r="CC23" i="33"/>
  <c r="DH23" i="33" s="1"/>
  <c r="CB23" i="33"/>
  <c r="DG23" i="33" s="1"/>
  <c r="CA23" i="33"/>
  <c r="DF23" i="33" s="1"/>
  <c r="BZ23" i="33"/>
  <c r="DE23" i="33" s="1"/>
  <c r="BY23" i="33"/>
  <c r="DD23" i="33" s="1"/>
  <c r="BX23" i="33"/>
  <c r="DC23" i="33" s="1"/>
  <c r="BW23" i="33"/>
  <c r="DB23" i="33" s="1"/>
  <c r="BV23" i="33"/>
  <c r="DA23" i="33" s="1"/>
  <c r="BU23" i="33"/>
  <c r="CZ23" i="33" s="1"/>
  <c r="BT23" i="33"/>
  <c r="CY23" i="33" s="1"/>
  <c r="BS23" i="33"/>
  <c r="CX23" i="33" s="1"/>
  <c r="BR23" i="33"/>
  <c r="CW23" i="33" s="1"/>
  <c r="BQ23" i="33"/>
  <c r="CV23" i="33" s="1"/>
  <c r="BP23" i="33"/>
  <c r="CU23" i="33" s="1"/>
  <c r="CT19" i="33"/>
  <c r="DY19" i="33" s="1"/>
  <c r="CS19" i="33"/>
  <c r="DX19" i="33" s="1"/>
  <c r="CR19" i="33"/>
  <c r="DW19" i="33" s="1"/>
  <c r="CQ19" i="33"/>
  <c r="DV19" i="33" s="1"/>
  <c r="CP19" i="33"/>
  <c r="DU19" i="33" s="1"/>
  <c r="CO19" i="33"/>
  <c r="DT19" i="33" s="1"/>
  <c r="CN19" i="33"/>
  <c r="DS19" i="33"/>
  <c r="CM19" i="33"/>
  <c r="DR19" i="33" s="1"/>
  <c r="CL19" i="33"/>
  <c r="DQ19" i="33" s="1"/>
  <c r="CK19" i="33"/>
  <c r="DP19" i="33" s="1"/>
  <c r="CJ19" i="33"/>
  <c r="DO19" i="33" s="1"/>
  <c r="CI19" i="33"/>
  <c r="DN19" i="33" s="1"/>
  <c r="CH19" i="33"/>
  <c r="DM19" i="33" s="1"/>
  <c r="CG19" i="33"/>
  <c r="DL19" i="33" s="1"/>
  <c r="CF19" i="33"/>
  <c r="DK19" i="33"/>
  <c r="CE19" i="33"/>
  <c r="DJ19" i="33" s="1"/>
  <c r="CD19" i="33"/>
  <c r="DI19" i="33" s="1"/>
  <c r="CC19" i="33"/>
  <c r="DH19" i="33"/>
  <c r="CB19" i="33"/>
  <c r="DG19" i="33" s="1"/>
  <c r="CA19" i="33"/>
  <c r="DF19" i="33" s="1"/>
  <c r="BZ19" i="33"/>
  <c r="DE19" i="33" s="1"/>
  <c r="BY19" i="33"/>
  <c r="DD19" i="33" s="1"/>
  <c r="BX19" i="33"/>
  <c r="DC19" i="33" s="1"/>
  <c r="BW19" i="33"/>
  <c r="DB19" i="33" s="1"/>
  <c r="BV19" i="33"/>
  <c r="DA19" i="33" s="1"/>
  <c r="BU19" i="33"/>
  <c r="CZ19" i="33" s="1"/>
  <c r="BT19" i="33"/>
  <c r="CY19" i="33" s="1"/>
  <c r="BS19" i="33"/>
  <c r="CX19" i="33" s="1"/>
  <c r="BR19" i="33"/>
  <c r="CW19" i="33" s="1"/>
  <c r="BQ19" i="33"/>
  <c r="CV19" i="33" s="1"/>
  <c r="BP19" i="33"/>
  <c r="CU19" i="33" s="1"/>
  <c r="CT22" i="33"/>
  <c r="DY22" i="33" s="1"/>
  <c r="CS22" i="33"/>
  <c r="DX22" i="33" s="1"/>
  <c r="CR22" i="33"/>
  <c r="DW22" i="33" s="1"/>
  <c r="CQ22" i="33"/>
  <c r="DV22" i="33" s="1"/>
  <c r="CP22" i="33"/>
  <c r="DU22" i="33" s="1"/>
  <c r="CO22" i="33"/>
  <c r="DT22" i="33" s="1"/>
  <c r="CN22" i="33"/>
  <c r="DS22" i="33" s="1"/>
  <c r="CM22" i="33"/>
  <c r="DR22" i="33" s="1"/>
  <c r="CL22" i="33"/>
  <c r="DQ22" i="33" s="1"/>
  <c r="CK22" i="33"/>
  <c r="DP22" i="33" s="1"/>
  <c r="CJ22" i="33"/>
  <c r="DO22" i="33" s="1"/>
  <c r="CI22" i="33"/>
  <c r="DN22" i="33" s="1"/>
  <c r="CH22" i="33"/>
  <c r="DM22" i="33" s="1"/>
  <c r="CG22" i="33"/>
  <c r="DL22" i="33" s="1"/>
  <c r="CF22" i="33"/>
  <c r="DK22" i="33"/>
  <c r="CE22" i="33"/>
  <c r="DJ22" i="33" s="1"/>
  <c r="CD22" i="33"/>
  <c r="DI22" i="33" s="1"/>
  <c r="CC22" i="33"/>
  <c r="DH22" i="33" s="1"/>
  <c r="CB22" i="33"/>
  <c r="DG22" i="33"/>
  <c r="CA22" i="33"/>
  <c r="DF22" i="33" s="1"/>
  <c r="BZ22" i="33"/>
  <c r="DE22" i="33" s="1"/>
  <c r="BY22" i="33"/>
  <c r="DD22" i="33" s="1"/>
  <c r="BX22" i="33"/>
  <c r="DC22" i="33" s="1"/>
  <c r="BW22" i="33"/>
  <c r="DB22" i="33" s="1"/>
  <c r="BV22" i="33"/>
  <c r="DA22" i="33" s="1"/>
  <c r="BU22" i="33"/>
  <c r="CZ22" i="33" s="1"/>
  <c r="BT22" i="33"/>
  <c r="CY22" i="33" s="1"/>
  <c r="BS22" i="33"/>
  <c r="CX22" i="33" s="1"/>
  <c r="BR22" i="33"/>
  <c r="CW22" i="33" s="1"/>
  <c r="BQ22" i="33"/>
  <c r="CV22" i="33" s="1"/>
  <c r="BP22" i="33"/>
  <c r="CU22" i="33" s="1"/>
  <c r="CT13" i="33"/>
  <c r="DY13" i="33" s="1"/>
  <c r="CS13" i="33"/>
  <c r="DX13" i="33" s="1"/>
  <c r="CR13" i="33"/>
  <c r="DW13" i="33" s="1"/>
  <c r="CQ13" i="33"/>
  <c r="DV13" i="33"/>
  <c r="CP13" i="33"/>
  <c r="DU13" i="33" s="1"/>
  <c r="CO13" i="33"/>
  <c r="DT13" i="33" s="1"/>
  <c r="CN13" i="33"/>
  <c r="DS13" i="33" s="1"/>
  <c r="CM13" i="33"/>
  <c r="DR13" i="33"/>
  <c r="CL13" i="33"/>
  <c r="DQ13" i="33" s="1"/>
  <c r="CK13" i="33"/>
  <c r="DP13" i="33" s="1"/>
  <c r="CJ13" i="33"/>
  <c r="DO13" i="33" s="1"/>
  <c r="CI13" i="33"/>
  <c r="DN13" i="33" s="1"/>
  <c r="CH13" i="33"/>
  <c r="DM13" i="33" s="1"/>
  <c r="CG13" i="33"/>
  <c r="DL13" i="33" s="1"/>
  <c r="CF13" i="33"/>
  <c r="DK13" i="33" s="1"/>
  <c r="CE13" i="33"/>
  <c r="DJ13" i="33" s="1"/>
  <c r="CD13" i="33"/>
  <c r="DI13" i="33" s="1"/>
  <c r="CC13" i="33"/>
  <c r="DH13" i="33" s="1"/>
  <c r="CB13" i="33"/>
  <c r="DG13" i="33" s="1"/>
  <c r="CA13" i="33"/>
  <c r="DF13" i="33" s="1"/>
  <c r="BZ13" i="33"/>
  <c r="DE13" i="33" s="1"/>
  <c r="BY13" i="33"/>
  <c r="DD13" i="33" s="1"/>
  <c r="BX13" i="33"/>
  <c r="DC13" i="33" s="1"/>
  <c r="BW13" i="33"/>
  <c r="DB13" i="33" s="1"/>
  <c r="BV13" i="33"/>
  <c r="DA13" i="33" s="1"/>
  <c r="BU13" i="33"/>
  <c r="CZ13" i="33" s="1"/>
  <c r="BT13" i="33"/>
  <c r="CY13" i="33" s="1"/>
  <c r="BS13" i="33"/>
  <c r="CX13" i="33" s="1"/>
  <c r="BR13" i="33"/>
  <c r="CW13" i="33" s="1"/>
  <c r="BQ13" i="33"/>
  <c r="CV13" i="33" s="1"/>
  <c r="BP13" i="33"/>
  <c r="CU13" i="33" s="1"/>
  <c r="CT6" i="33"/>
  <c r="DY6" i="33"/>
  <c r="CS6" i="33"/>
  <c r="DX6" i="33" s="1"/>
  <c r="CR6" i="33"/>
  <c r="DW6" i="33" s="1"/>
  <c r="CQ6" i="33"/>
  <c r="DV6" i="33" s="1"/>
  <c r="CP6" i="33"/>
  <c r="DU6" i="33"/>
  <c r="CO6" i="33"/>
  <c r="DT6" i="33" s="1"/>
  <c r="CN6" i="33"/>
  <c r="DS6" i="33" s="1"/>
  <c r="CM6" i="33"/>
  <c r="DR6" i="33" s="1"/>
  <c r="CL6" i="33"/>
  <c r="DQ6" i="33" s="1"/>
  <c r="CK6" i="33"/>
  <c r="DP6" i="33" s="1"/>
  <c r="CJ6" i="33"/>
  <c r="DO6" i="33" s="1"/>
  <c r="CI6" i="33"/>
  <c r="DN6" i="33" s="1"/>
  <c r="CH6" i="33"/>
  <c r="DM6" i="33" s="1"/>
  <c r="CG6" i="33"/>
  <c r="DL6" i="33" s="1"/>
  <c r="CF6" i="33"/>
  <c r="DK6" i="33" s="1"/>
  <c r="CE6" i="33"/>
  <c r="DJ6" i="33" s="1"/>
  <c r="CD6" i="33"/>
  <c r="DI6" i="33" s="1"/>
  <c r="CC6" i="33"/>
  <c r="DH6" i="33" s="1"/>
  <c r="CB6" i="33"/>
  <c r="DG6" i="33" s="1"/>
  <c r="CA6" i="33"/>
  <c r="DF6" i="33" s="1"/>
  <c r="BZ6" i="33"/>
  <c r="DE6" i="33" s="1"/>
  <c r="BY6" i="33"/>
  <c r="DD6" i="33" s="1"/>
  <c r="BX6" i="33"/>
  <c r="DC6" i="33" s="1"/>
  <c r="BW6" i="33"/>
  <c r="DB6" i="33" s="1"/>
  <c r="BV6" i="33"/>
  <c r="DA6" i="33"/>
  <c r="BU6" i="33"/>
  <c r="CZ6" i="33" s="1"/>
  <c r="BT6" i="33"/>
  <c r="CY6" i="33" s="1"/>
  <c r="BS6" i="33"/>
  <c r="CX6" i="33" s="1"/>
  <c r="BR6" i="33"/>
  <c r="CW6" i="33" s="1"/>
  <c r="BQ6" i="33"/>
  <c r="CV6" i="33" s="1"/>
  <c r="BP6" i="33"/>
  <c r="CU6" i="33" s="1"/>
  <c r="CT27" i="33"/>
  <c r="DY27" i="33" s="1"/>
  <c r="CS27" i="33"/>
  <c r="DX27" i="33"/>
  <c r="CR27" i="33"/>
  <c r="DW27" i="33" s="1"/>
  <c r="CQ27" i="33"/>
  <c r="DV27" i="33" s="1"/>
  <c r="CP27" i="33"/>
  <c r="DU27" i="33" s="1"/>
  <c r="CO27" i="33"/>
  <c r="DT27" i="33" s="1"/>
  <c r="CN27" i="33"/>
  <c r="DS27" i="33" s="1"/>
  <c r="CM27" i="33"/>
  <c r="DR27" i="33" s="1"/>
  <c r="CL27" i="33"/>
  <c r="DQ27" i="33" s="1"/>
  <c r="CK27" i="33"/>
  <c r="DP27" i="33" s="1"/>
  <c r="CJ27" i="33"/>
  <c r="DO27" i="33" s="1"/>
  <c r="CI27" i="33"/>
  <c r="DN27" i="33" s="1"/>
  <c r="CH27" i="33"/>
  <c r="DM27" i="33" s="1"/>
  <c r="CG27" i="33"/>
  <c r="DL27" i="33" s="1"/>
  <c r="CF27" i="33"/>
  <c r="DK27" i="33" s="1"/>
  <c r="CE27" i="33"/>
  <c r="DJ27" i="33" s="1"/>
  <c r="CD27" i="33"/>
  <c r="DI27" i="33" s="1"/>
  <c r="CC27" i="33"/>
  <c r="DH27" i="33"/>
  <c r="CB27" i="33"/>
  <c r="DG27" i="33" s="1"/>
  <c r="CA27" i="33"/>
  <c r="DF27" i="33" s="1"/>
  <c r="BZ27" i="33"/>
  <c r="DE27" i="33" s="1"/>
  <c r="BY27" i="33"/>
  <c r="DD27" i="33"/>
  <c r="BX27" i="33"/>
  <c r="DC27" i="33" s="1"/>
  <c r="BW27" i="33"/>
  <c r="DB27" i="33" s="1"/>
  <c r="BV27" i="33"/>
  <c r="DA27" i="33" s="1"/>
  <c r="BU27" i="33"/>
  <c r="CZ27" i="33" s="1"/>
  <c r="BT27" i="33"/>
  <c r="CY27" i="33" s="1"/>
  <c r="BS27" i="33"/>
  <c r="CX27" i="33" s="1"/>
  <c r="BR27" i="33"/>
  <c r="CW27" i="33" s="1"/>
  <c r="BQ27" i="33"/>
  <c r="CV27" i="33" s="1"/>
  <c r="BP27" i="33"/>
  <c r="CU27" i="33" s="1"/>
  <c r="CT26" i="33"/>
  <c r="DY26" i="33" s="1"/>
  <c r="CS26" i="33"/>
  <c r="DX26" i="33" s="1"/>
  <c r="CR26" i="33"/>
  <c r="DW26" i="33" s="1"/>
  <c r="CQ26" i="33"/>
  <c r="DV26" i="33" s="1"/>
  <c r="CP26" i="33"/>
  <c r="DU26" i="33" s="1"/>
  <c r="CO26" i="33"/>
  <c r="DT26" i="33" s="1"/>
  <c r="CN26" i="33"/>
  <c r="DS26" i="33" s="1"/>
  <c r="CM26" i="33"/>
  <c r="DR26" i="33" s="1"/>
  <c r="CL26" i="33"/>
  <c r="DQ26" i="33" s="1"/>
  <c r="CK26" i="33"/>
  <c r="DP26" i="33" s="1"/>
  <c r="CJ26" i="33"/>
  <c r="DO26" i="33" s="1"/>
  <c r="CI26" i="33"/>
  <c r="DN26" i="33" s="1"/>
  <c r="CH26" i="33"/>
  <c r="DM26" i="33" s="1"/>
  <c r="CG26" i="33"/>
  <c r="DL26" i="33" s="1"/>
  <c r="CF26" i="33"/>
  <c r="DK26" i="33" s="1"/>
  <c r="CE26" i="33"/>
  <c r="DJ26" i="33" s="1"/>
  <c r="CD26" i="33"/>
  <c r="DI26" i="33" s="1"/>
  <c r="CC26" i="33"/>
  <c r="DH26" i="33" s="1"/>
  <c r="CB26" i="33"/>
  <c r="DG26" i="33"/>
  <c r="CA26" i="33"/>
  <c r="DF26" i="33" s="1"/>
  <c r="BZ26" i="33"/>
  <c r="DE26" i="33" s="1"/>
  <c r="BY26" i="33"/>
  <c r="DD26" i="33" s="1"/>
  <c r="BX26" i="33"/>
  <c r="DC26" i="33"/>
  <c r="BW26" i="33"/>
  <c r="DB26" i="33" s="1"/>
  <c r="BV26" i="33"/>
  <c r="DA26" i="33" s="1"/>
  <c r="BU26" i="33"/>
  <c r="CZ26" i="33" s="1"/>
  <c r="BT26" i="33"/>
  <c r="CY26" i="33" s="1"/>
  <c r="BS26" i="33"/>
  <c r="CX26" i="33" s="1"/>
  <c r="BR26" i="33"/>
  <c r="CW26" i="33" s="1"/>
  <c r="BQ26" i="33"/>
  <c r="CV26" i="33" s="1"/>
  <c r="BP26" i="33"/>
  <c r="CU26" i="33" s="1"/>
  <c r="CT11" i="33"/>
  <c r="DY11" i="33" s="1"/>
  <c r="CS11" i="33"/>
  <c r="DX11" i="33" s="1"/>
  <c r="CR11" i="33"/>
  <c r="DW11" i="33" s="1"/>
  <c r="CQ11" i="33"/>
  <c r="DV11" i="33" s="1"/>
  <c r="CP11" i="33"/>
  <c r="DU11" i="33" s="1"/>
  <c r="CO11" i="33"/>
  <c r="DT11" i="33" s="1"/>
  <c r="CN11" i="33"/>
  <c r="DS11" i="33" s="1"/>
  <c r="CM11" i="33"/>
  <c r="DR11" i="33"/>
  <c r="CL11" i="33"/>
  <c r="DQ11" i="33" s="1"/>
  <c r="CK11" i="33"/>
  <c r="DP11" i="33" s="1"/>
  <c r="CJ11" i="33"/>
  <c r="DO11" i="33" s="1"/>
  <c r="CI11" i="33"/>
  <c r="DN11" i="33"/>
  <c r="CH11" i="33"/>
  <c r="DM11" i="33" s="1"/>
  <c r="CG11" i="33"/>
  <c r="DL11" i="33" s="1"/>
  <c r="CF11" i="33"/>
  <c r="DK11" i="33" s="1"/>
  <c r="CE11" i="33"/>
  <c r="DJ11" i="33" s="1"/>
  <c r="CD11" i="33"/>
  <c r="DI11" i="33" s="1"/>
  <c r="CC11" i="33"/>
  <c r="DH11" i="33" s="1"/>
  <c r="CB11" i="33"/>
  <c r="DG11" i="33" s="1"/>
  <c r="CA11" i="33"/>
  <c r="DF11" i="33" s="1"/>
  <c r="BZ11" i="33"/>
  <c r="DE11" i="33" s="1"/>
  <c r="BY11" i="33"/>
  <c r="DD11" i="33" s="1"/>
  <c r="BX11" i="33"/>
  <c r="DC11" i="33" s="1"/>
  <c r="BW11" i="33"/>
  <c r="DB11" i="33" s="1"/>
  <c r="BV11" i="33"/>
  <c r="DA11" i="33" s="1"/>
  <c r="BU11" i="33"/>
  <c r="CZ11" i="33" s="1"/>
  <c r="BT11" i="33"/>
  <c r="CY11" i="33" s="1"/>
  <c r="BS11" i="33"/>
  <c r="CX11" i="33" s="1"/>
  <c r="BR11" i="33"/>
  <c r="CW11" i="33" s="1"/>
  <c r="BQ11" i="33"/>
  <c r="CV11" i="33" s="1"/>
  <c r="BP11" i="33"/>
  <c r="CU11" i="33" s="1"/>
  <c r="CT3" i="33"/>
  <c r="DY3" i="33" s="1"/>
  <c r="CS3" i="33"/>
  <c r="DX3" i="33" s="1"/>
  <c r="CR3" i="33"/>
  <c r="DW3" i="33" s="1"/>
  <c r="CQ3" i="33"/>
  <c r="DV3" i="33" s="1"/>
  <c r="CP3" i="33"/>
  <c r="DU3" i="33"/>
  <c r="CO3" i="33"/>
  <c r="DT3" i="33" s="1"/>
  <c r="CN3" i="33"/>
  <c r="DS3" i="33" s="1"/>
  <c r="CM3" i="33"/>
  <c r="DR3" i="33" s="1"/>
  <c r="CL3" i="33"/>
  <c r="DQ3" i="33"/>
  <c r="CK3" i="33"/>
  <c r="DP3" i="33" s="1"/>
  <c r="CJ3" i="33"/>
  <c r="DO3" i="33" s="1"/>
  <c r="CI3" i="33"/>
  <c r="DN3" i="33" s="1"/>
  <c r="CH3" i="33"/>
  <c r="DM3" i="33" s="1"/>
  <c r="CG3" i="33"/>
  <c r="DL3" i="33" s="1"/>
  <c r="CF3" i="33"/>
  <c r="DK3" i="33" s="1"/>
  <c r="CE3" i="33"/>
  <c r="DJ3" i="33" s="1"/>
  <c r="CD3" i="33"/>
  <c r="DI3" i="33" s="1"/>
  <c r="CC3" i="33"/>
  <c r="DH3" i="33" s="1"/>
  <c r="CB3" i="33"/>
  <c r="DG3" i="33" s="1"/>
  <c r="CA3" i="33"/>
  <c r="DF3" i="33" s="1"/>
  <c r="BZ3" i="33"/>
  <c r="DE3" i="33" s="1"/>
  <c r="BY3" i="33"/>
  <c r="DD3" i="33" s="1"/>
  <c r="BX3" i="33"/>
  <c r="DC3" i="33" s="1"/>
  <c r="BW3" i="33"/>
  <c r="DB3" i="33" s="1"/>
  <c r="BV3" i="33"/>
  <c r="DA3" i="33" s="1"/>
  <c r="BU3" i="33"/>
  <c r="CZ3" i="33" s="1"/>
  <c r="BT3" i="33"/>
  <c r="CY3" i="33" s="1"/>
  <c r="BS3" i="33"/>
  <c r="CX3" i="33" s="1"/>
  <c r="BR3" i="33"/>
  <c r="CW3" i="33"/>
  <c r="BQ3" i="33"/>
  <c r="CV3" i="33" s="1"/>
  <c r="BP3" i="33"/>
  <c r="CU3" i="33" s="1"/>
  <c r="CT25" i="33"/>
  <c r="DY25" i="33" s="1"/>
  <c r="CS25" i="33"/>
  <c r="DX25" i="33" s="1"/>
  <c r="CR25" i="33"/>
  <c r="DW25" i="33" s="1"/>
  <c r="CQ25" i="33"/>
  <c r="DV25" i="33" s="1"/>
  <c r="CP25" i="33"/>
  <c r="DU25" i="33" s="1"/>
  <c r="CO25" i="33"/>
  <c r="DT25" i="33"/>
  <c r="CN25" i="33"/>
  <c r="DS25" i="33" s="1"/>
  <c r="CM25" i="33"/>
  <c r="DR25" i="33" s="1"/>
  <c r="CL25" i="33"/>
  <c r="DQ25" i="33" s="1"/>
  <c r="CK25" i="33"/>
  <c r="DP25" i="33" s="1"/>
  <c r="CJ25" i="33"/>
  <c r="DO25" i="33" s="1"/>
  <c r="CI25" i="33"/>
  <c r="DN25" i="33" s="1"/>
  <c r="CH25" i="33"/>
  <c r="DM25" i="33" s="1"/>
  <c r="CG25" i="33"/>
  <c r="DL25" i="33" s="1"/>
  <c r="CF25" i="33"/>
  <c r="DK25" i="33" s="1"/>
  <c r="CE25" i="33"/>
  <c r="DJ25" i="33" s="1"/>
  <c r="CD25" i="33"/>
  <c r="DI25" i="33" s="1"/>
  <c r="CC25" i="33"/>
  <c r="DH25" i="33" s="1"/>
  <c r="CB25" i="33"/>
  <c r="DG25" i="33" s="1"/>
  <c r="CA25" i="33"/>
  <c r="DF25" i="33" s="1"/>
  <c r="BZ25" i="33"/>
  <c r="DE25" i="33" s="1"/>
  <c r="BY25" i="33"/>
  <c r="DD25" i="33"/>
  <c r="BX25" i="33"/>
  <c r="DC25" i="33" s="1"/>
  <c r="BW25" i="33"/>
  <c r="DB25" i="33" s="1"/>
  <c r="BV25" i="33"/>
  <c r="DA25" i="33" s="1"/>
  <c r="BU25" i="33"/>
  <c r="CZ25" i="33" s="1"/>
  <c r="BT25" i="33"/>
  <c r="CY25" i="33" s="1"/>
  <c r="BS25" i="33"/>
  <c r="CX25" i="33" s="1"/>
  <c r="BR25" i="33"/>
  <c r="CW25" i="33" s="1"/>
  <c r="BQ25" i="33"/>
  <c r="CV25" i="33" s="1"/>
  <c r="BP25" i="33"/>
  <c r="CU25" i="33" s="1"/>
  <c r="CT10" i="33"/>
  <c r="DY10" i="33" s="1"/>
  <c r="CS10" i="33"/>
  <c r="DX10" i="33" s="1"/>
  <c r="CR10" i="33"/>
  <c r="DW10" i="33" s="1"/>
  <c r="CQ10" i="33"/>
  <c r="DV10" i="33" s="1"/>
  <c r="CP10" i="33"/>
  <c r="DU10" i="33" s="1"/>
  <c r="CO10" i="33"/>
  <c r="DT10" i="33" s="1"/>
  <c r="CN10" i="33"/>
  <c r="DS10" i="33" s="1"/>
  <c r="CM10" i="33"/>
  <c r="DR10" i="33" s="1"/>
  <c r="CL10" i="33"/>
  <c r="DQ10" i="33" s="1"/>
  <c r="CK10" i="33"/>
  <c r="DP10" i="33" s="1"/>
  <c r="CJ10" i="33"/>
  <c r="DO10" i="33" s="1"/>
  <c r="CI10" i="33"/>
  <c r="DN10" i="33" s="1"/>
  <c r="CH10" i="33"/>
  <c r="DM10" i="33" s="1"/>
  <c r="CG10" i="33"/>
  <c r="DL10" i="33" s="1"/>
  <c r="CF10" i="33"/>
  <c r="DK10" i="33" s="1"/>
  <c r="CE10" i="33"/>
  <c r="DJ10" i="33" s="1"/>
  <c r="CD10" i="33"/>
  <c r="DI10" i="33" s="1"/>
  <c r="CC10" i="33"/>
  <c r="DH10" i="33" s="1"/>
  <c r="CB10" i="33"/>
  <c r="DG10" i="33" s="1"/>
  <c r="CA10" i="33"/>
  <c r="DF10" i="33" s="1"/>
  <c r="BZ10" i="33"/>
  <c r="DE10" i="33" s="1"/>
  <c r="BY10" i="33"/>
  <c r="DD10" i="33" s="1"/>
  <c r="BX10" i="33"/>
  <c r="DC10" i="33"/>
  <c r="BW10" i="33"/>
  <c r="DB10" i="33" s="1"/>
  <c r="BV10" i="33"/>
  <c r="DA10" i="33" s="1"/>
  <c r="BU10" i="33"/>
  <c r="CZ10" i="33" s="1"/>
  <c r="BT10" i="33"/>
  <c r="CY10" i="33"/>
  <c r="BS10" i="33"/>
  <c r="CX10" i="33" s="1"/>
  <c r="BR10" i="33"/>
  <c r="CW10" i="33" s="1"/>
  <c r="BQ10" i="33"/>
  <c r="CV10" i="33" s="1"/>
  <c r="BP10" i="33"/>
  <c r="CU10" i="33" s="1"/>
  <c r="CT18" i="33"/>
  <c r="DY18" i="33" s="1"/>
  <c r="CS18" i="33"/>
  <c r="DX18" i="33" s="1"/>
  <c r="CR18" i="33"/>
  <c r="DW18" i="33" s="1"/>
  <c r="CQ18" i="33"/>
  <c r="DV18" i="33" s="1"/>
  <c r="CP18" i="33"/>
  <c r="DU18" i="33" s="1"/>
  <c r="CO18" i="33"/>
  <c r="DT18" i="33" s="1"/>
  <c r="CN18" i="33"/>
  <c r="DS18" i="33" s="1"/>
  <c r="CM18" i="33"/>
  <c r="DR18" i="33" s="1"/>
  <c r="CL18" i="33"/>
  <c r="DQ18" i="33" s="1"/>
  <c r="CK18" i="33"/>
  <c r="DP18" i="33" s="1"/>
  <c r="CJ18" i="33"/>
  <c r="DO18" i="33" s="1"/>
  <c r="CI18" i="33"/>
  <c r="DN18" i="33"/>
  <c r="CH18" i="33"/>
  <c r="DM18" i="33" s="1"/>
  <c r="CG18" i="33"/>
  <c r="DL18" i="33" s="1"/>
  <c r="CF18" i="33"/>
  <c r="DK18" i="33" s="1"/>
  <c r="CE18" i="33"/>
  <c r="DJ18" i="33" s="1"/>
  <c r="CD18" i="33"/>
  <c r="DI18" i="33" s="1"/>
  <c r="CC18" i="33"/>
  <c r="DH18" i="33" s="1"/>
  <c r="CB18" i="33"/>
  <c r="DG18" i="33" s="1"/>
  <c r="CA18" i="33"/>
  <c r="DF18" i="33" s="1"/>
  <c r="BZ18" i="33"/>
  <c r="DE18" i="33" s="1"/>
  <c r="BY18" i="33"/>
  <c r="DD18" i="33" s="1"/>
  <c r="BX18" i="33"/>
  <c r="DC18" i="33" s="1"/>
  <c r="BW18" i="33"/>
  <c r="DB18" i="33" s="1"/>
  <c r="BV18" i="33"/>
  <c r="DA18" i="33" s="1"/>
  <c r="BU18" i="33"/>
  <c r="CZ18" i="33" s="1"/>
  <c r="BT18" i="33"/>
  <c r="CY18" i="33" s="1"/>
  <c r="BS18" i="33"/>
  <c r="CX18" i="33" s="1"/>
  <c r="BR18" i="33"/>
  <c r="CW18" i="33" s="1"/>
  <c r="BQ18" i="33"/>
  <c r="CV18" i="33" s="1"/>
  <c r="BP18" i="33"/>
  <c r="CU18" i="33" s="1"/>
  <c r="CT24" i="33"/>
  <c r="DY24" i="33" s="1"/>
  <c r="CS24" i="33"/>
  <c r="DX24" i="33" s="1"/>
  <c r="CR24" i="33"/>
  <c r="DW24" i="33" s="1"/>
  <c r="CQ24" i="33"/>
  <c r="DV24" i="33" s="1"/>
  <c r="CP24" i="33"/>
  <c r="DU24" i="33" s="1"/>
  <c r="CO24" i="33"/>
  <c r="DT24" i="33" s="1"/>
  <c r="CN24" i="33"/>
  <c r="DS24" i="33" s="1"/>
  <c r="CM24" i="33"/>
  <c r="DR24" i="33" s="1"/>
  <c r="CL24" i="33"/>
  <c r="DQ24" i="33" s="1"/>
  <c r="CK24" i="33"/>
  <c r="DP24" i="33" s="1"/>
  <c r="CJ24" i="33"/>
  <c r="DO24" i="33" s="1"/>
  <c r="CI24" i="33"/>
  <c r="DN24" i="33" s="1"/>
  <c r="CH24" i="33"/>
  <c r="DM24" i="33" s="1"/>
  <c r="CG24" i="33"/>
  <c r="DL24" i="33" s="1"/>
  <c r="CF24" i="33"/>
  <c r="DK24" i="33" s="1"/>
  <c r="CE24" i="33"/>
  <c r="DJ24" i="33" s="1"/>
  <c r="CD24" i="33"/>
  <c r="DI24" i="33" s="1"/>
  <c r="CC24" i="33"/>
  <c r="DH24" i="33" s="1"/>
  <c r="CB24" i="33"/>
  <c r="DG24" i="33" s="1"/>
  <c r="CA24" i="33"/>
  <c r="DF24" i="33" s="1"/>
  <c r="BZ24" i="33"/>
  <c r="DE24" i="33" s="1"/>
  <c r="BY24" i="33"/>
  <c r="DD24" i="33" s="1"/>
  <c r="BX24" i="33"/>
  <c r="DC24" i="33" s="1"/>
  <c r="BW24" i="33"/>
  <c r="DB24" i="33" s="1"/>
  <c r="BV24" i="33"/>
  <c r="DA24" i="33" s="1"/>
  <c r="BU24" i="33"/>
  <c r="CZ24" i="33" s="1"/>
  <c r="BT24" i="33"/>
  <c r="CY24" i="33" s="1"/>
  <c r="BS24" i="33"/>
  <c r="CX24" i="33" s="1"/>
  <c r="BR24" i="33"/>
  <c r="CW24" i="33" s="1"/>
  <c r="BQ24" i="33"/>
  <c r="CV24" i="33" s="1"/>
  <c r="BP24" i="33"/>
  <c r="CU24" i="33" s="1"/>
  <c r="CT8" i="33"/>
  <c r="DY8" i="33" s="1"/>
  <c r="CS8" i="33"/>
  <c r="DX8" i="33" s="1"/>
  <c r="CR8" i="33"/>
  <c r="DW8" i="33" s="1"/>
  <c r="CQ8" i="33"/>
  <c r="DV8" i="33" s="1"/>
  <c r="CP8" i="33"/>
  <c r="DU8" i="33" s="1"/>
  <c r="CO8" i="33"/>
  <c r="DT8" i="33" s="1"/>
  <c r="CN8" i="33"/>
  <c r="DS8" i="33" s="1"/>
  <c r="CM8" i="33"/>
  <c r="DR8" i="33" s="1"/>
  <c r="CL8" i="33"/>
  <c r="DQ8" i="33" s="1"/>
  <c r="CK8" i="33"/>
  <c r="DP8" i="33" s="1"/>
  <c r="CJ8" i="33"/>
  <c r="DO8" i="33" s="1"/>
  <c r="CI8" i="33"/>
  <c r="DN8" i="33" s="1"/>
  <c r="CH8" i="33"/>
  <c r="DM8" i="33" s="1"/>
  <c r="CG8" i="33"/>
  <c r="DL8" i="33" s="1"/>
  <c r="CF8" i="33"/>
  <c r="DK8" i="33" s="1"/>
  <c r="CE8" i="33"/>
  <c r="DJ8" i="33" s="1"/>
  <c r="CD8" i="33"/>
  <c r="DI8" i="33" s="1"/>
  <c r="CC8" i="33"/>
  <c r="DH8" i="33" s="1"/>
  <c r="CB8" i="33"/>
  <c r="DG8" i="33" s="1"/>
  <c r="CA8" i="33"/>
  <c r="DF8" i="33" s="1"/>
  <c r="BZ8" i="33"/>
  <c r="DE8" i="33" s="1"/>
  <c r="BY8" i="33"/>
  <c r="DD8" i="33" s="1"/>
  <c r="BX8" i="33"/>
  <c r="DC8" i="33" s="1"/>
  <c r="BW8" i="33"/>
  <c r="DB8" i="33" s="1"/>
  <c r="BV8" i="33"/>
  <c r="DA8" i="33" s="1"/>
  <c r="BU8" i="33"/>
  <c r="CZ8" i="33" s="1"/>
  <c r="BT8" i="33"/>
  <c r="CY8" i="33" s="1"/>
  <c r="BS8" i="33"/>
  <c r="CX8" i="33" s="1"/>
  <c r="BR8" i="33"/>
  <c r="CW8" i="33" s="1"/>
  <c r="BQ8" i="33"/>
  <c r="CV8" i="33" s="1"/>
  <c r="BP8" i="33"/>
  <c r="CU8" i="33" s="1"/>
  <c r="CT9" i="33"/>
  <c r="DY9" i="33" s="1"/>
  <c r="CS9" i="33"/>
  <c r="DX9" i="33" s="1"/>
  <c r="CR9" i="33"/>
  <c r="DW9" i="33" s="1"/>
  <c r="CQ9" i="33"/>
  <c r="DV9" i="33" s="1"/>
  <c r="CP9" i="33"/>
  <c r="DU9" i="33" s="1"/>
  <c r="CO9" i="33"/>
  <c r="DT9" i="33" s="1"/>
  <c r="CN9" i="33"/>
  <c r="DS9" i="33" s="1"/>
  <c r="CM9" i="33"/>
  <c r="DR9" i="33" s="1"/>
  <c r="CL9" i="33"/>
  <c r="DQ9" i="33" s="1"/>
  <c r="CK9" i="33"/>
  <c r="DP9" i="33" s="1"/>
  <c r="CJ9" i="33"/>
  <c r="DO9" i="33" s="1"/>
  <c r="CI9" i="33"/>
  <c r="DN9" i="33" s="1"/>
  <c r="CH9" i="33"/>
  <c r="DM9" i="33" s="1"/>
  <c r="CG9" i="33"/>
  <c r="DL9" i="33" s="1"/>
  <c r="CF9" i="33"/>
  <c r="DK9" i="33" s="1"/>
  <c r="CE9" i="33"/>
  <c r="DJ9" i="33" s="1"/>
  <c r="CD9" i="33"/>
  <c r="DI9" i="33" s="1"/>
  <c r="CC9" i="33"/>
  <c r="DH9" i="33" s="1"/>
  <c r="CB9" i="33"/>
  <c r="DG9" i="33" s="1"/>
  <c r="CA9" i="33"/>
  <c r="DF9" i="33" s="1"/>
  <c r="BZ9" i="33"/>
  <c r="DE9" i="33" s="1"/>
  <c r="BY9" i="33"/>
  <c r="DD9" i="33" s="1"/>
  <c r="BX9" i="33"/>
  <c r="DC9" i="33" s="1"/>
  <c r="BW9" i="33"/>
  <c r="DB9" i="33"/>
  <c r="BV9" i="33"/>
  <c r="DA9" i="33" s="1"/>
  <c r="BU9" i="33"/>
  <c r="CZ9" i="33" s="1"/>
  <c r="BT9" i="33"/>
  <c r="CY9" i="33" s="1"/>
  <c r="BS9" i="33"/>
  <c r="CX9" i="33" s="1"/>
  <c r="BR9" i="33"/>
  <c r="CW9" i="33" s="1"/>
  <c r="BQ9" i="33"/>
  <c r="CV9" i="33" s="1"/>
  <c r="BP9" i="33"/>
  <c r="CU9" i="33" s="1"/>
  <c r="CT7" i="33"/>
  <c r="DY7" i="33" s="1"/>
  <c r="CS7" i="33"/>
  <c r="DX7" i="33" s="1"/>
  <c r="CR7" i="33"/>
  <c r="DW7" i="33"/>
  <c r="CQ7" i="33"/>
  <c r="DV7" i="33" s="1"/>
  <c r="CP7" i="33"/>
  <c r="DU7" i="33" s="1"/>
  <c r="CO7" i="33"/>
  <c r="DT7" i="33" s="1"/>
  <c r="CN7" i="33"/>
  <c r="DS7" i="33" s="1"/>
  <c r="CM7" i="33"/>
  <c r="DR7" i="33" s="1"/>
  <c r="CL7" i="33"/>
  <c r="DQ7" i="33"/>
  <c r="CK7" i="33"/>
  <c r="DP7" i="33" s="1"/>
  <c r="CJ7" i="33"/>
  <c r="DO7" i="33" s="1"/>
  <c r="CI7" i="33"/>
  <c r="DN7" i="33" s="1"/>
  <c r="CH7" i="33"/>
  <c r="DM7" i="33" s="1"/>
  <c r="CG7" i="33"/>
  <c r="DL7" i="33" s="1"/>
  <c r="CF7" i="33"/>
  <c r="DK7" i="33" s="1"/>
  <c r="CE7" i="33"/>
  <c r="DJ7" i="33" s="1"/>
  <c r="CD7" i="33"/>
  <c r="CC7" i="33"/>
  <c r="DH7" i="33" s="1"/>
  <c r="CB7" i="33"/>
  <c r="DG7" i="33"/>
  <c r="CA7" i="33"/>
  <c r="DF7" i="33" s="1"/>
  <c r="BZ7" i="33"/>
  <c r="DE7" i="33" s="1"/>
  <c r="BY7" i="33"/>
  <c r="DD7" i="33" s="1"/>
  <c r="BX7" i="33"/>
  <c r="DC7" i="33" s="1"/>
  <c r="BW7" i="33"/>
  <c r="DB7" i="33" s="1"/>
  <c r="BV7" i="33"/>
  <c r="DA7" i="33"/>
  <c r="BU7" i="33"/>
  <c r="CZ7" i="33" s="1"/>
  <c r="BT7" i="33"/>
  <c r="CY7" i="33" s="1"/>
  <c r="BS7" i="33"/>
  <c r="CX7" i="33" s="1"/>
  <c r="BR7" i="33"/>
  <c r="CW7" i="33" s="1"/>
  <c r="BQ7" i="33"/>
  <c r="CV7" i="33" s="1"/>
  <c r="BP7" i="33"/>
  <c r="CU7" i="33" s="1"/>
  <c r="CT29" i="33"/>
  <c r="DY29" i="33" s="1"/>
  <c r="CS29" i="33"/>
  <c r="DX29" i="33" s="1"/>
  <c r="CR29" i="33"/>
  <c r="DW29" i="33" s="1"/>
  <c r="CQ29" i="33"/>
  <c r="DV29" i="33" s="1"/>
  <c r="CP29" i="33"/>
  <c r="DU29" i="33" s="1"/>
  <c r="CO29" i="33"/>
  <c r="DT29" i="33" s="1"/>
  <c r="CN29" i="33"/>
  <c r="DS29" i="33" s="1"/>
  <c r="CM29" i="33"/>
  <c r="DR29" i="33" s="1"/>
  <c r="CL29" i="33"/>
  <c r="DQ29" i="33" s="1"/>
  <c r="CK29" i="33"/>
  <c r="DP29" i="33"/>
  <c r="CJ29" i="33"/>
  <c r="DO29" i="33" s="1"/>
  <c r="CI29" i="33"/>
  <c r="DN29" i="33" s="1"/>
  <c r="CH29" i="33"/>
  <c r="DM29" i="33" s="1"/>
  <c r="CG29" i="33"/>
  <c r="DL29" i="33" s="1"/>
  <c r="CF29" i="33"/>
  <c r="DK29" i="33" s="1"/>
  <c r="CE29" i="33"/>
  <c r="DJ29" i="33" s="1"/>
  <c r="CD29" i="33"/>
  <c r="DI29" i="33" s="1"/>
  <c r="CC29" i="33"/>
  <c r="DH29" i="33" s="1"/>
  <c r="CB29" i="33"/>
  <c r="DG29" i="33"/>
  <c r="CA29" i="33"/>
  <c r="DF29" i="33" s="1"/>
  <c r="BZ29" i="33"/>
  <c r="DE29" i="33"/>
  <c r="BY29" i="33"/>
  <c r="DD29" i="33" s="1"/>
  <c r="BX29" i="33"/>
  <c r="DC29" i="33" s="1"/>
  <c r="BW29" i="33"/>
  <c r="DB29" i="33" s="1"/>
  <c r="BV29" i="33"/>
  <c r="DA29" i="33" s="1"/>
  <c r="BU29" i="33"/>
  <c r="CZ29" i="33" s="1"/>
  <c r="BT29" i="33"/>
  <c r="CY29" i="33" s="1"/>
  <c r="BS29" i="33"/>
  <c r="CX29" i="33" s="1"/>
  <c r="BR29" i="33"/>
  <c r="CW29" i="33"/>
  <c r="BQ29" i="33"/>
  <c r="CV29" i="33" s="1"/>
  <c r="BP29" i="33"/>
  <c r="CU29" i="33" s="1"/>
  <c r="CT21" i="33"/>
  <c r="DY21" i="33" s="1"/>
  <c r="CS21" i="33"/>
  <c r="DX21" i="33" s="1"/>
  <c r="CR21" i="33"/>
  <c r="DW21" i="33" s="1"/>
  <c r="CQ21" i="33"/>
  <c r="DV21" i="33"/>
  <c r="CP21" i="33"/>
  <c r="DU21" i="33" s="1"/>
  <c r="CO21" i="33"/>
  <c r="DT21" i="33"/>
  <c r="CN21" i="33"/>
  <c r="DS21" i="33" s="1"/>
  <c r="CM21" i="33"/>
  <c r="DR21" i="33" s="1"/>
  <c r="CL21" i="33"/>
  <c r="DQ21" i="33" s="1"/>
  <c r="CK21" i="33"/>
  <c r="DP21" i="33" s="1"/>
  <c r="CJ21" i="33"/>
  <c r="DO21" i="33" s="1"/>
  <c r="CI21" i="33"/>
  <c r="DN21" i="33" s="1"/>
  <c r="CH21" i="33"/>
  <c r="DM21" i="33" s="1"/>
  <c r="CG21" i="33"/>
  <c r="DL21" i="33"/>
  <c r="CF21" i="33"/>
  <c r="DK21" i="33" s="1"/>
  <c r="CE21" i="33"/>
  <c r="DJ21" i="33" s="1"/>
  <c r="CD21" i="33"/>
  <c r="DI21" i="33" s="1"/>
  <c r="CC21" i="33"/>
  <c r="DH21" i="33" s="1"/>
  <c r="CB21" i="33"/>
  <c r="DG21" i="33" s="1"/>
  <c r="CA21" i="33"/>
  <c r="DF21" i="33"/>
  <c r="BZ21" i="33"/>
  <c r="DE21" i="33" s="1"/>
  <c r="BY21" i="33"/>
  <c r="DD21" i="33"/>
  <c r="BX21" i="33"/>
  <c r="DC21" i="33" s="1"/>
  <c r="BW21" i="33"/>
  <c r="DB21" i="33" s="1"/>
  <c r="BV21" i="33"/>
  <c r="DA21" i="33" s="1"/>
  <c r="BU21" i="33"/>
  <c r="CZ21" i="33" s="1"/>
  <c r="BT21" i="33"/>
  <c r="CY21" i="33" s="1"/>
  <c r="BS21" i="33"/>
  <c r="CX21" i="33" s="1"/>
  <c r="BR21" i="33"/>
  <c r="CW21" i="33" s="1"/>
  <c r="BQ21" i="33"/>
  <c r="CV21" i="33"/>
  <c r="BP21" i="33"/>
  <c r="CU21" i="33" s="1"/>
  <c r="J19" i="20"/>
  <c r="J19" i="9"/>
  <c r="J23" i="9"/>
  <c r="J27" i="9"/>
  <c r="J112" i="20"/>
  <c r="AA112" i="20" s="1"/>
  <c r="J111" i="20"/>
  <c r="AA111" i="20" s="1"/>
  <c r="AA113" i="20" s="1"/>
  <c r="J108" i="20"/>
  <c r="AA108" i="20"/>
  <c r="I108" i="20"/>
  <c r="Z108" i="20" s="1"/>
  <c r="H108" i="20"/>
  <c r="J107" i="20"/>
  <c r="AA107" i="20" s="1"/>
  <c r="M107" i="20"/>
  <c r="N107" i="20" s="1"/>
  <c r="I107" i="20"/>
  <c r="Z107" i="20" s="1"/>
  <c r="H107" i="20"/>
  <c r="Y107" i="20" s="1"/>
  <c r="G107" i="20"/>
  <c r="X107" i="20" s="1"/>
  <c r="G109" i="20"/>
  <c r="F107" i="20"/>
  <c r="W107" i="20"/>
  <c r="W109" i="20"/>
  <c r="E107" i="20"/>
  <c r="V107" i="20" s="1"/>
  <c r="V109" i="20" s="1"/>
  <c r="AD109" i="20" s="1"/>
  <c r="AE109" i="20" s="1"/>
  <c r="D107" i="20"/>
  <c r="U107" i="20" s="1"/>
  <c r="C107" i="20"/>
  <c r="T107" i="20"/>
  <c r="B107" i="20"/>
  <c r="S107" i="20" s="1"/>
  <c r="J106" i="20"/>
  <c r="AA106" i="20" s="1"/>
  <c r="O106" i="20"/>
  <c r="P106" i="20" s="1"/>
  <c r="I106" i="20"/>
  <c r="Z106" i="20" s="1"/>
  <c r="H106" i="20"/>
  <c r="Y106" i="20" s="1"/>
  <c r="J105" i="20"/>
  <c r="O105" i="20" s="1"/>
  <c r="P105" i="20" s="1"/>
  <c r="I105" i="20"/>
  <c r="Z105" i="20"/>
  <c r="H105" i="20"/>
  <c r="G105" i="20"/>
  <c r="X105" i="20"/>
  <c r="X109" i="20"/>
  <c r="F105" i="20"/>
  <c r="E105" i="20"/>
  <c r="V105" i="20"/>
  <c r="D105" i="20"/>
  <c r="C105" i="20"/>
  <c r="T105" i="20"/>
  <c r="T109" i="20" s="1"/>
  <c r="B105" i="20"/>
  <c r="B109" i="20" s="1"/>
  <c r="J102" i="20"/>
  <c r="I102" i="20"/>
  <c r="Z102" i="20"/>
  <c r="H102" i="20"/>
  <c r="Y102" i="20"/>
  <c r="G102" i="20"/>
  <c r="X102" i="20" s="1"/>
  <c r="F102" i="20"/>
  <c r="W102" i="20"/>
  <c r="E102" i="20"/>
  <c r="M102" i="20" s="1"/>
  <c r="N102" i="20" s="1"/>
  <c r="D102" i="20"/>
  <c r="U102" i="20" s="1"/>
  <c r="C102" i="20"/>
  <c r="T102" i="20" s="1"/>
  <c r="B102" i="20"/>
  <c r="S102" i="20"/>
  <c r="J101" i="20"/>
  <c r="AA101" i="20"/>
  <c r="I101" i="20"/>
  <c r="I103" i="20" s="1"/>
  <c r="H101" i="20"/>
  <c r="H103" i="20" s="1"/>
  <c r="Y101" i="20"/>
  <c r="Y103" i="20"/>
  <c r="G101" i="20"/>
  <c r="G103" i="20" s="1"/>
  <c r="F101" i="20"/>
  <c r="W101" i="20"/>
  <c r="E101" i="20"/>
  <c r="E103" i="20"/>
  <c r="D101" i="20"/>
  <c r="U101" i="20" s="1"/>
  <c r="C101" i="20"/>
  <c r="C103" i="20" s="1"/>
  <c r="B101" i="20"/>
  <c r="V99" i="20"/>
  <c r="U99" i="20"/>
  <c r="T99" i="20"/>
  <c r="S99" i="20"/>
  <c r="C99" i="20"/>
  <c r="B99" i="20"/>
  <c r="J98" i="20"/>
  <c r="AA98" i="20" s="1"/>
  <c r="I98" i="20"/>
  <c r="H98" i="20"/>
  <c r="Y98" i="20" s="1"/>
  <c r="G98" i="20"/>
  <c r="X98" i="20" s="1"/>
  <c r="F98" i="20"/>
  <c r="W98" i="20" s="1"/>
  <c r="J97" i="20"/>
  <c r="J99" i="20"/>
  <c r="I97" i="20"/>
  <c r="Z97" i="20" s="1"/>
  <c r="H97" i="20"/>
  <c r="Y97" i="20" s="1"/>
  <c r="G97" i="20"/>
  <c r="X97" i="20"/>
  <c r="F97" i="20"/>
  <c r="J94" i="20"/>
  <c r="AA94" i="20"/>
  <c r="I94" i="20"/>
  <c r="H94" i="20"/>
  <c r="Y94" i="20" s="1"/>
  <c r="G94" i="20"/>
  <c r="X94" i="20" s="1"/>
  <c r="F94" i="20"/>
  <c r="W94" i="20"/>
  <c r="E94" i="20"/>
  <c r="V94" i="20" s="1"/>
  <c r="AD94" i="20" s="1"/>
  <c r="D94" i="20"/>
  <c r="U94" i="20" s="1"/>
  <c r="C94" i="20"/>
  <c r="T94" i="20" s="1"/>
  <c r="B94" i="20"/>
  <c r="K94" i="20" s="1"/>
  <c r="L94" i="20" s="1"/>
  <c r="J93" i="20"/>
  <c r="AA93" i="20"/>
  <c r="I93" i="20"/>
  <c r="Z93" i="20" s="1"/>
  <c r="H93" i="20"/>
  <c r="H95" i="20"/>
  <c r="G93" i="20"/>
  <c r="X93" i="20" s="1"/>
  <c r="X95" i="20" s="1"/>
  <c r="F93" i="20"/>
  <c r="F95" i="20" s="1"/>
  <c r="E93" i="20"/>
  <c r="V93" i="20" s="1"/>
  <c r="D93" i="20"/>
  <c r="U93" i="20"/>
  <c r="C93" i="20"/>
  <c r="T93" i="20" s="1"/>
  <c r="B93" i="20"/>
  <c r="S93" i="20"/>
  <c r="J90" i="20"/>
  <c r="AA90" i="20" s="1"/>
  <c r="I90" i="20"/>
  <c r="Z90" i="20" s="1"/>
  <c r="H90" i="20"/>
  <c r="G90" i="20"/>
  <c r="X90" i="20"/>
  <c r="F90" i="20"/>
  <c r="E90" i="20"/>
  <c r="V90" i="20"/>
  <c r="D90" i="20"/>
  <c r="U90" i="20" s="1"/>
  <c r="C90" i="20"/>
  <c r="T90" i="20"/>
  <c r="B90" i="20"/>
  <c r="S90" i="20"/>
  <c r="J89" i="20"/>
  <c r="I89" i="20"/>
  <c r="I91" i="20" s="1"/>
  <c r="I83" i="20" s="1"/>
  <c r="H89" i="20"/>
  <c r="Y89" i="20"/>
  <c r="G89" i="20"/>
  <c r="G91" i="20" s="1"/>
  <c r="F89" i="20"/>
  <c r="E89" i="20"/>
  <c r="V89" i="20" s="1"/>
  <c r="D89" i="20"/>
  <c r="D91" i="20" s="1"/>
  <c r="C89" i="20"/>
  <c r="T89" i="20" s="1"/>
  <c r="T91" i="20" s="1"/>
  <c r="B89" i="20"/>
  <c r="J86" i="20"/>
  <c r="O86" i="20" s="1"/>
  <c r="AA86" i="20"/>
  <c r="I86" i="20"/>
  <c r="P86" i="20"/>
  <c r="Z86" i="20"/>
  <c r="H86" i="20"/>
  <c r="Y86" i="20" s="1"/>
  <c r="G86" i="20"/>
  <c r="X86" i="20" s="1"/>
  <c r="F86" i="20"/>
  <c r="W86" i="20" s="1"/>
  <c r="E86" i="20"/>
  <c r="D86" i="20"/>
  <c r="U86" i="20"/>
  <c r="C86" i="20"/>
  <c r="T86" i="20" s="1"/>
  <c r="B86" i="20"/>
  <c r="S86" i="20" s="1"/>
  <c r="J85" i="20"/>
  <c r="K85" i="20" s="1"/>
  <c r="L85" i="20"/>
  <c r="I85" i="20"/>
  <c r="Z85" i="20" s="1"/>
  <c r="Z87" i="20" s="1"/>
  <c r="H85" i="20"/>
  <c r="H87" i="20" s="1"/>
  <c r="G85" i="20"/>
  <c r="X85" i="20" s="1"/>
  <c r="X87" i="20"/>
  <c r="F85" i="20"/>
  <c r="E85" i="20"/>
  <c r="V85" i="20" s="1"/>
  <c r="D85" i="20"/>
  <c r="C85" i="20"/>
  <c r="C87" i="20" s="1"/>
  <c r="B85" i="20"/>
  <c r="J82" i="20"/>
  <c r="AA82" i="20"/>
  <c r="J81" i="20"/>
  <c r="AA81" i="20" s="1"/>
  <c r="AA75" i="20"/>
  <c r="J74" i="20"/>
  <c r="J73" i="20"/>
  <c r="AA71" i="20"/>
  <c r="AF71" i="20"/>
  <c r="AG71" i="20" s="1"/>
  <c r="Z71" i="20"/>
  <c r="Y71" i="20"/>
  <c r="X71" i="20"/>
  <c r="W71" i="20"/>
  <c r="V71" i="20"/>
  <c r="U71" i="20"/>
  <c r="T71" i="20"/>
  <c r="S71" i="20"/>
  <c r="AF70" i="20"/>
  <c r="AG70" i="20" s="1"/>
  <c r="J70" i="20"/>
  <c r="I70" i="20"/>
  <c r="H70" i="20"/>
  <c r="AF69" i="20"/>
  <c r="AG69" i="20"/>
  <c r="AD69" i="20"/>
  <c r="AE69" i="20" s="1"/>
  <c r="AB69" i="20"/>
  <c r="AC69" i="20"/>
  <c r="J69" i="20"/>
  <c r="J71" i="20" s="1"/>
  <c r="I69" i="20"/>
  <c r="H69" i="20"/>
  <c r="G69" i="20"/>
  <c r="G71" i="20" s="1"/>
  <c r="F69" i="20"/>
  <c r="E69" i="20"/>
  <c r="D69" i="20"/>
  <c r="C69" i="20"/>
  <c r="B69" i="20"/>
  <c r="AF68" i="20"/>
  <c r="AG68" i="20" s="1"/>
  <c r="J68" i="20"/>
  <c r="I68" i="20"/>
  <c r="H68" i="20"/>
  <c r="H71" i="20" s="1"/>
  <c r="AF67" i="20"/>
  <c r="AG67" i="20"/>
  <c r="AD67" i="20"/>
  <c r="AE67" i="20"/>
  <c r="AB67" i="20"/>
  <c r="AC67" i="20"/>
  <c r="J67" i="20"/>
  <c r="I67" i="20"/>
  <c r="I71" i="20" s="1"/>
  <c r="H67" i="20"/>
  <c r="G67" i="20"/>
  <c r="F67" i="20"/>
  <c r="F71" i="20" s="1"/>
  <c r="E67" i="20"/>
  <c r="M67" i="20" s="1"/>
  <c r="N67" i="20" s="1"/>
  <c r="D67" i="20"/>
  <c r="C67" i="20"/>
  <c r="C71" i="20" s="1"/>
  <c r="B67" i="20"/>
  <c r="B71" i="20" s="1"/>
  <c r="AA65" i="20"/>
  <c r="Z65" i="20"/>
  <c r="AF65" i="20" s="1"/>
  <c r="Y65" i="20"/>
  <c r="X65" i="20"/>
  <c r="W65" i="20"/>
  <c r="V65" i="20"/>
  <c r="U65" i="20"/>
  <c r="T65" i="20"/>
  <c r="S65" i="20"/>
  <c r="AF64" i="20"/>
  <c r="AG64" i="20" s="1"/>
  <c r="AD64" i="20"/>
  <c r="AE64" i="20"/>
  <c r="AB64" i="20"/>
  <c r="AC64" i="20" s="1"/>
  <c r="J64" i="20"/>
  <c r="O64" i="20"/>
  <c r="P64" i="20"/>
  <c r="I64" i="20"/>
  <c r="H64" i="20"/>
  <c r="G64" i="20"/>
  <c r="G65" i="20"/>
  <c r="F64" i="20"/>
  <c r="E64" i="20"/>
  <c r="E65" i="20"/>
  <c r="D64" i="20"/>
  <c r="C64" i="20"/>
  <c r="B64" i="20"/>
  <c r="AF63" i="20"/>
  <c r="AG63" i="20" s="1"/>
  <c r="AD63" i="20"/>
  <c r="AE63" i="20"/>
  <c r="AB63" i="20"/>
  <c r="AC63" i="20" s="1"/>
  <c r="J63" i="20"/>
  <c r="I63" i="20"/>
  <c r="H63" i="20"/>
  <c r="H65" i="20" s="1"/>
  <c r="G63" i="20"/>
  <c r="F63" i="20"/>
  <c r="F65" i="20" s="1"/>
  <c r="E63" i="20"/>
  <c r="D63" i="20"/>
  <c r="C63" i="20"/>
  <c r="C65" i="20" s="1"/>
  <c r="B63" i="20"/>
  <c r="AA61" i="20"/>
  <c r="AF61" i="20" s="1"/>
  <c r="AG61" i="20" s="1"/>
  <c r="Z61" i="20"/>
  <c r="Y61" i="20"/>
  <c r="X61" i="20"/>
  <c r="W61" i="20"/>
  <c r="V61" i="20"/>
  <c r="U61" i="20"/>
  <c r="T61" i="20"/>
  <c r="S61" i="20"/>
  <c r="E61" i="20"/>
  <c r="D61" i="20"/>
  <c r="C61" i="20"/>
  <c r="B61" i="20"/>
  <c r="AF60" i="20"/>
  <c r="AG60" i="20"/>
  <c r="AD60" i="20"/>
  <c r="AE60" i="20" s="1"/>
  <c r="J60" i="20"/>
  <c r="M60" i="20" s="1"/>
  <c r="I60" i="20"/>
  <c r="H60" i="20"/>
  <c r="G60" i="20"/>
  <c r="F60" i="20"/>
  <c r="AF59" i="20"/>
  <c r="AG59" i="20" s="1"/>
  <c r="AD59" i="20"/>
  <c r="AE59" i="20" s="1"/>
  <c r="J59" i="20"/>
  <c r="J61" i="20" s="1"/>
  <c r="O59" i="20"/>
  <c r="P59" i="20"/>
  <c r="I59" i="20"/>
  <c r="H59" i="20"/>
  <c r="H61" i="20" s="1"/>
  <c r="G59" i="20"/>
  <c r="G61" i="20" s="1"/>
  <c r="F59" i="20"/>
  <c r="AA57" i="20"/>
  <c r="Z57" i="20"/>
  <c r="Y57" i="20"/>
  <c r="X57" i="20"/>
  <c r="W57" i="20"/>
  <c r="W45" i="20"/>
  <c r="V57" i="20"/>
  <c r="U57" i="20"/>
  <c r="T57" i="20"/>
  <c r="S57" i="20"/>
  <c r="AF56" i="20"/>
  <c r="AG56" i="20"/>
  <c r="AD56" i="20"/>
  <c r="AE56" i="20" s="1"/>
  <c r="AB56" i="20"/>
  <c r="AC56" i="20"/>
  <c r="J56" i="20"/>
  <c r="I56" i="20"/>
  <c r="H56" i="20"/>
  <c r="G56" i="20"/>
  <c r="F56" i="20"/>
  <c r="E56" i="20"/>
  <c r="D56" i="20"/>
  <c r="C56" i="20"/>
  <c r="B56" i="20"/>
  <c r="B57" i="20" s="1"/>
  <c r="AF55" i="20"/>
  <c r="AG55" i="20" s="1"/>
  <c r="AD55" i="20"/>
  <c r="AE55" i="20" s="1"/>
  <c r="AB55" i="20"/>
  <c r="AC55" i="20" s="1"/>
  <c r="J55" i="20"/>
  <c r="J57" i="20"/>
  <c r="K57" i="20" s="1"/>
  <c r="I55" i="20"/>
  <c r="H55" i="20"/>
  <c r="G55" i="20"/>
  <c r="G57" i="20"/>
  <c r="F55" i="20"/>
  <c r="E55" i="20"/>
  <c r="D55" i="20"/>
  <c r="D57" i="20"/>
  <c r="C55" i="20"/>
  <c r="C57" i="20"/>
  <c r="B55" i="20"/>
  <c r="AA53" i="20"/>
  <c r="AD53" i="20" s="1"/>
  <c r="AE53" i="20" s="1"/>
  <c r="Z53" i="20"/>
  <c r="Z45" i="20" s="1"/>
  <c r="Y53" i="20"/>
  <c r="X53" i="20"/>
  <c r="X45" i="20" s="1"/>
  <c r="W53" i="20"/>
  <c r="V53" i="20"/>
  <c r="U53" i="20"/>
  <c r="U45" i="20"/>
  <c r="T53" i="20"/>
  <c r="S53" i="20"/>
  <c r="S45" i="20" s="1"/>
  <c r="AF52" i="20"/>
  <c r="AG52" i="20"/>
  <c r="AD52" i="20"/>
  <c r="AE52" i="20" s="1"/>
  <c r="AB52" i="20"/>
  <c r="AC52" i="20" s="1"/>
  <c r="J52" i="20"/>
  <c r="M52" i="20" s="1"/>
  <c r="N52" i="20" s="1"/>
  <c r="I52" i="20"/>
  <c r="O52" i="20" s="1"/>
  <c r="H52" i="20"/>
  <c r="G52" i="20"/>
  <c r="F52" i="20"/>
  <c r="E52" i="20"/>
  <c r="D52" i="20"/>
  <c r="C52" i="20"/>
  <c r="B52" i="20"/>
  <c r="K52" i="20"/>
  <c r="L52" i="20" s="1"/>
  <c r="AF51" i="20"/>
  <c r="AG51" i="20"/>
  <c r="AD51" i="20"/>
  <c r="AE51" i="20" s="1"/>
  <c r="AB51" i="20"/>
  <c r="AC51" i="20"/>
  <c r="J51" i="20"/>
  <c r="I51" i="20"/>
  <c r="I53" i="20"/>
  <c r="I45" i="20" s="1"/>
  <c r="H51" i="20"/>
  <c r="H53" i="20"/>
  <c r="H45" i="20" s="1"/>
  <c r="G51" i="20"/>
  <c r="G53" i="20" s="1"/>
  <c r="F51" i="20"/>
  <c r="F53" i="20" s="1"/>
  <c r="E51" i="20"/>
  <c r="D51" i="20"/>
  <c r="D53" i="20" s="1"/>
  <c r="D45" i="20" s="1"/>
  <c r="C51" i="20"/>
  <c r="B51" i="20"/>
  <c r="B53" i="20" s="1"/>
  <c r="B45" i="20" s="1"/>
  <c r="AA49" i="20"/>
  <c r="Z49" i="20"/>
  <c r="AF49" i="20"/>
  <c r="AG49" i="20" s="1"/>
  <c r="Y49" i="20"/>
  <c r="X49" i="20"/>
  <c r="W49" i="20"/>
  <c r="V49" i="20"/>
  <c r="AD49" i="20" s="1"/>
  <c r="AE49" i="20" s="1"/>
  <c r="U49" i="20"/>
  <c r="T49" i="20"/>
  <c r="S49" i="20"/>
  <c r="AF48" i="20"/>
  <c r="AG48" i="20"/>
  <c r="AD48" i="20"/>
  <c r="AE48" i="20" s="1"/>
  <c r="AB48" i="20"/>
  <c r="AC48" i="20" s="1"/>
  <c r="J48" i="20"/>
  <c r="I48" i="20"/>
  <c r="O48" i="20"/>
  <c r="P48" i="20" s="1"/>
  <c r="H48" i="20"/>
  <c r="G48" i="20"/>
  <c r="F48" i="20"/>
  <c r="E48" i="20"/>
  <c r="D48" i="20"/>
  <c r="D49" i="20"/>
  <c r="C48" i="20"/>
  <c r="B48" i="20"/>
  <c r="AF47" i="20"/>
  <c r="AG47" i="20"/>
  <c r="AD47" i="20"/>
  <c r="AE47" i="20" s="1"/>
  <c r="AB47" i="20"/>
  <c r="AC47" i="20" s="1"/>
  <c r="J47" i="20"/>
  <c r="I47" i="20"/>
  <c r="O47" i="20"/>
  <c r="P47" i="20" s="1"/>
  <c r="H47" i="20"/>
  <c r="H49" i="20" s="1"/>
  <c r="G47" i="20"/>
  <c r="G49" i="20"/>
  <c r="F47" i="20"/>
  <c r="F49" i="20" s="1"/>
  <c r="E47" i="20"/>
  <c r="M47" i="20"/>
  <c r="N47" i="20"/>
  <c r="D47" i="20"/>
  <c r="C47" i="20"/>
  <c r="C49" i="20" s="1"/>
  <c r="B47" i="20"/>
  <c r="B49" i="20" s="1"/>
  <c r="Z44" i="20"/>
  <c r="AF44" i="20"/>
  <c r="AG44" i="20" s="1"/>
  <c r="Y44" i="20"/>
  <c r="X44" i="20"/>
  <c r="W44" i="20"/>
  <c r="V44" i="20"/>
  <c r="AD44" i="20"/>
  <c r="AE44" i="20" s="1"/>
  <c r="U44" i="20"/>
  <c r="T44" i="20"/>
  <c r="C82" i="20" s="1"/>
  <c r="T82" i="20" s="1"/>
  <c r="S44" i="20"/>
  <c r="B82" i="20"/>
  <c r="S82" i="20"/>
  <c r="AB82" i="20" s="1"/>
  <c r="AC82" i="20" s="1"/>
  <c r="J44" i="20"/>
  <c r="Z43" i="20"/>
  <c r="AF43" i="20"/>
  <c r="AG43" i="20"/>
  <c r="Y43" i="20"/>
  <c r="X43" i="20"/>
  <c r="W43" i="20"/>
  <c r="V43" i="20"/>
  <c r="AD43" i="20" s="1"/>
  <c r="AE43" i="20" s="1"/>
  <c r="U43" i="20"/>
  <c r="T43" i="20"/>
  <c r="S43" i="20"/>
  <c r="AB43" i="20" s="1"/>
  <c r="AC43" i="20"/>
  <c r="J43" i="20"/>
  <c r="AA37" i="20"/>
  <c r="J37" i="20"/>
  <c r="J113" i="20"/>
  <c r="AA33" i="20"/>
  <c r="AF33" i="20" s="1"/>
  <c r="Z33" i="20"/>
  <c r="AG33" i="20"/>
  <c r="Y33" i="20"/>
  <c r="X33" i="20"/>
  <c r="W33" i="20"/>
  <c r="V33" i="20"/>
  <c r="AD33" i="20"/>
  <c r="AE33" i="20" s="1"/>
  <c r="U33" i="20"/>
  <c r="T33" i="20"/>
  <c r="S33" i="20"/>
  <c r="J33" i="20"/>
  <c r="M33" i="20" s="1"/>
  <c r="N33" i="20" s="1"/>
  <c r="O33" i="20"/>
  <c r="P33" i="20" s="1"/>
  <c r="I33" i="20"/>
  <c r="H33" i="20"/>
  <c r="G33" i="20"/>
  <c r="F33" i="20"/>
  <c r="E33" i="20"/>
  <c r="D33" i="20"/>
  <c r="C33" i="20"/>
  <c r="B33" i="20"/>
  <c r="AF32" i="20"/>
  <c r="AG32" i="20" s="1"/>
  <c r="O32" i="20"/>
  <c r="P32" i="20"/>
  <c r="AF31" i="20"/>
  <c r="AG31" i="20" s="1"/>
  <c r="AD31" i="20"/>
  <c r="AE31" i="20"/>
  <c r="AB31" i="20"/>
  <c r="AC31" i="20" s="1"/>
  <c r="O31" i="20"/>
  <c r="P31" i="20"/>
  <c r="M31" i="20"/>
  <c r="N31" i="20" s="1"/>
  <c r="K31" i="20"/>
  <c r="L31" i="20"/>
  <c r="AF30" i="20"/>
  <c r="AG30" i="20" s="1"/>
  <c r="O30" i="20"/>
  <c r="P30" i="20"/>
  <c r="AF29" i="20"/>
  <c r="AG29" i="20" s="1"/>
  <c r="AD29" i="20"/>
  <c r="AE29" i="20"/>
  <c r="AB29" i="20"/>
  <c r="AC29" i="20" s="1"/>
  <c r="O29" i="20"/>
  <c r="P29" i="20"/>
  <c r="M29" i="20"/>
  <c r="N29" i="20" s="1"/>
  <c r="K29" i="20"/>
  <c r="L29" i="20"/>
  <c r="AA27" i="20"/>
  <c r="Z27" i="20"/>
  <c r="Y27" i="20"/>
  <c r="X27" i="20"/>
  <c r="W27" i="20"/>
  <c r="V27" i="20"/>
  <c r="U27" i="20"/>
  <c r="T27" i="20"/>
  <c r="S27" i="20"/>
  <c r="J27" i="20"/>
  <c r="I27" i="20"/>
  <c r="O27" i="20" s="1"/>
  <c r="H27" i="20"/>
  <c r="G27" i="20"/>
  <c r="F27" i="20"/>
  <c r="E27" i="20"/>
  <c r="M27" i="20" s="1"/>
  <c r="D27" i="20"/>
  <c r="C27" i="20"/>
  <c r="B27" i="20"/>
  <c r="AF26" i="20"/>
  <c r="AG26" i="20" s="1"/>
  <c r="AD26" i="20"/>
  <c r="AE26" i="20"/>
  <c r="AB26" i="20"/>
  <c r="AC26" i="20" s="1"/>
  <c r="O26" i="20"/>
  <c r="P26" i="20"/>
  <c r="M26" i="20"/>
  <c r="N26" i="20" s="1"/>
  <c r="K26" i="20"/>
  <c r="L26" i="20"/>
  <c r="AF25" i="20"/>
  <c r="AG25" i="20" s="1"/>
  <c r="AD25" i="20"/>
  <c r="AE25" i="20"/>
  <c r="AB25" i="20"/>
  <c r="AC25" i="20" s="1"/>
  <c r="O25" i="20"/>
  <c r="P25" i="20"/>
  <c r="M25" i="20"/>
  <c r="N25" i="20" s="1"/>
  <c r="K25" i="20"/>
  <c r="L25" i="20"/>
  <c r="AA23" i="20"/>
  <c r="Z23" i="20"/>
  <c r="Y23" i="20"/>
  <c r="X23" i="20"/>
  <c r="W23" i="20"/>
  <c r="T23" i="20"/>
  <c r="S23" i="20"/>
  <c r="J23" i="20"/>
  <c r="I23" i="20"/>
  <c r="O23" i="20" s="1"/>
  <c r="P23" i="20" s="1"/>
  <c r="H23" i="20"/>
  <c r="G23" i="20"/>
  <c r="F23" i="20"/>
  <c r="E23" i="20"/>
  <c r="D23" i="20"/>
  <c r="C23" i="20"/>
  <c r="B23" i="20"/>
  <c r="AF22" i="20"/>
  <c r="AG22" i="20" s="1"/>
  <c r="AD22" i="20"/>
  <c r="AE22" i="20"/>
  <c r="O22" i="20"/>
  <c r="P22" i="20" s="1"/>
  <c r="M22" i="20"/>
  <c r="N22" i="20"/>
  <c r="K22" i="20"/>
  <c r="L22" i="20" s="1"/>
  <c r="AF21" i="20"/>
  <c r="AG21" i="20"/>
  <c r="AD21" i="20"/>
  <c r="AE21" i="20" s="1"/>
  <c r="O21" i="20"/>
  <c r="P21" i="20"/>
  <c r="M21" i="20"/>
  <c r="N21" i="20" s="1"/>
  <c r="K21" i="20"/>
  <c r="L21" i="20"/>
  <c r="AA19" i="20"/>
  <c r="AB19" i="20" s="1"/>
  <c r="AC19" i="20" s="1"/>
  <c r="Z19" i="20"/>
  <c r="Y19" i="20"/>
  <c r="X19" i="20"/>
  <c r="W19" i="20"/>
  <c r="V19" i="20"/>
  <c r="U19" i="20"/>
  <c r="T19" i="20"/>
  <c r="T7" i="20" s="1"/>
  <c r="S19" i="20"/>
  <c r="I19" i="20"/>
  <c r="O19" i="20" s="1"/>
  <c r="P19" i="20" s="1"/>
  <c r="H19" i="20"/>
  <c r="G19" i="20"/>
  <c r="F19" i="20"/>
  <c r="F7" i="20"/>
  <c r="E19" i="20"/>
  <c r="D19" i="20"/>
  <c r="C19" i="20"/>
  <c r="B19" i="20"/>
  <c r="B7" i="20" s="1"/>
  <c r="K7" i="20" s="1"/>
  <c r="L7" i="20" s="1"/>
  <c r="AF18" i="20"/>
  <c r="AG18" i="20"/>
  <c r="AD18" i="20"/>
  <c r="AE18" i="20" s="1"/>
  <c r="AB18" i="20"/>
  <c r="AC18" i="20"/>
  <c r="O18" i="20"/>
  <c r="P18" i="20" s="1"/>
  <c r="M18" i="20"/>
  <c r="N18" i="20"/>
  <c r="K18" i="20"/>
  <c r="L18" i="20" s="1"/>
  <c r="AF17" i="20"/>
  <c r="AG17" i="20"/>
  <c r="AD17" i="20"/>
  <c r="AE17" i="20" s="1"/>
  <c r="AB17" i="20"/>
  <c r="AC17" i="20"/>
  <c r="O17" i="20"/>
  <c r="P17" i="20"/>
  <c r="M17" i="20"/>
  <c r="N17" i="20"/>
  <c r="K17" i="20"/>
  <c r="L17" i="20"/>
  <c r="AA15" i="20"/>
  <c r="Z15" i="20"/>
  <c r="Y15" i="20"/>
  <c r="Y7" i="20"/>
  <c r="X15" i="20"/>
  <c r="X7" i="20"/>
  <c r="W15" i="20"/>
  <c r="V15" i="20"/>
  <c r="AD15" i="20" s="1"/>
  <c r="AE15" i="20" s="1"/>
  <c r="U15" i="20"/>
  <c r="U7" i="20"/>
  <c r="T15" i="20"/>
  <c r="S15" i="20"/>
  <c r="S7" i="20" s="1"/>
  <c r="J15" i="20"/>
  <c r="J7" i="20" s="1"/>
  <c r="I15" i="20"/>
  <c r="H15" i="20"/>
  <c r="G15" i="20"/>
  <c r="G7" i="20" s="1"/>
  <c r="F15" i="20"/>
  <c r="E15" i="20"/>
  <c r="E7" i="20" s="1"/>
  <c r="D15" i="20"/>
  <c r="D7" i="20"/>
  <c r="C15" i="20"/>
  <c r="C7" i="20" s="1"/>
  <c r="B15" i="20"/>
  <c r="AF14" i="20"/>
  <c r="AG14" i="20"/>
  <c r="AD14" i="20"/>
  <c r="AE14" i="20" s="1"/>
  <c r="AB14" i="20"/>
  <c r="AC14" i="20" s="1"/>
  <c r="O14" i="20"/>
  <c r="P14" i="20" s="1"/>
  <c r="M14" i="20"/>
  <c r="N14" i="20"/>
  <c r="K14" i="20"/>
  <c r="L14" i="20" s="1"/>
  <c r="AF13" i="20"/>
  <c r="AG13" i="20" s="1"/>
  <c r="AD13" i="20"/>
  <c r="AE13" i="20" s="1"/>
  <c r="AB13" i="20"/>
  <c r="AC13" i="20"/>
  <c r="O13" i="20"/>
  <c r="P13" i="20" s="1"/>
  <c r="M13" i="20"/>
  <c r="N13" i="20" s="1"/>
  <c r="K13" i="20"/>
  <c r="L13" i="20" s="1"/>
  <c r="AA11" i="20"/>
  <c r="AD11" i="20"/>
  <c r="AE11" i="20" s="1"/>
  <c r="Z11" i="20"/>
  <c r="Y11" i="20"/>
  <c r="X11" i="20"/>
  <c r="W11" i="20"/>
  <c r="V11" i="20"/>
  <c r="U11" i="20"/>
  <c r="T11" i="20"/>
  <c r="S11" i="20"/>
  <c r="J11" i="20"/>
  <c r="I11" i="20"/>
  <c r="O11" i="20"/>
  <c r="P11" i="20" s="1"/>
  <c r="H11" i="20"/>
  <c r="G11" i="20"/>
  <c r="F11" i="20"/>
  <c r="E11" i="20"/>
  <c r="D11" i="20"/>
  <c r="C11" i="20"/>
  <c r="B11" i="20"/>
  <c r="K11" i="20" s="1"/>
  <c r="L11" i="20" s="1"/>
  <c r="AF10" i="20"/>
  <c r="AG10" i="20" s="1"/>
  <c r="AD10" i="20"/>
  <c r="AE10" i="20" s="1"/>
  <c r="AB10" i="20"/>
  <c r="AC10" i="20"/>
  <c r="O10" i="20"/>
  <c r="P10" i="20" s="1"/>
  <c r="M10" i="20"/>
  <c r="N10" i="20" s="1"/>
  <c r="K10" i="20"/>
  <c r="L10" i="20" s="1"/>
  <c r="AF9" i="20"/>
  <c r="AG9" i="20"/>
  <c r="AD9" i="20"/>
  <c r="AE9" i="20" s="1"/>
  <c r="AB9" i="20"/>
  <c r="AC9" i="20" s="1"/>
  <c r="O9" i="20"/>
  <c r="P9" i="20" s="1"/>
  <c r="M9" i="20"/>
  <c r="N9" i="20"/>
  <c r="K9" i="20"/>
  <c r="L9" i="20" s="1"/>
  <c r="H7" i="20"/>
  <c r="Z6" i="20"/>
  <c r="AF6" i="20"/>
  <c r="AG6" i="20" s="1"/>
  <c r="Y6" i="20"/>
  <c r="X6" i="20"/>
  <c r="W6" i="20"/>
  <c r="V6" i="20"/>
  <c r="AD6" i="20"/>
  <c r="AE6" i="20"/>
  <c r="U6" i="20"/>
  <c r="T6" i="20"/>
  <c r="C44" i="20"/>
  <c r="S6" i="20"/>
  <c r="K6" i="20"/>
  <c r="L6" i="20" s="1"/>
  <c r="I6" i="20"/>
  <c r="O6" i="20" s="1"/>
  <c r="P6" i="20" s="1"/>
  <c r="H6" i="20"/>
  <c r="G6" i="20"/>
  <c r="F6" i="20"/>
  <c r="F82" i="20"/>
  <c r="W82" i="20" s="1"/>
  <c r="E6" i="20"/>
  <c r="M6" i="20" s="1"/>
  <c r="E82" i="20"/>
  <c r="V82" i="20" s="1"/>
  <c r="N6" i="20"/>
  <c r="D6" i="20"/>
  <c r="D82" i="20" s="1"/>
  <c r="U82" i="20" s="1"/>
  <c r="D44" i="20"/>
  <c r="Z5" i="20"/>
  <c r="Y5" i="20"/>
  <c r="X5" i="20"/>
  <c r="G43" i="20" s="1"/>
  <c r="W5" i="20"/>
  <c r="V5" i="20"/>
  <c r="AD5" i="20" s="1"/>
  <c r="AE5" i="20" s="1"/>
  <c r="U5" i="20"/>
  <c r="T5" i="20"/>
  <c r="S5" i="20"/>
  <c r="AB5" i="20" s="1"/>
  <c r="I5" i="20"/>
  <c r="I81" i="20"/>
  <c r="H5" i="20"/>
  <c r="G5" i="20"/>
  <c r="G81" i="20" s="1"/>
  <c r="F5" i="20"/>
  <c r="E5" i="20"/>
  <c r="M5" i="20"/>
  <c r="N5" i="20" s="1"/>
  <c r="D5" i="20"/>
  <c r="D81" i="20" s="1"/>
  <c r="U81" i="20"/>
  <c r="C5" i="20"/>
  <c r="C81" i="20"/>
  <c r="B5" i="20"/>
  <c r="B81" i="20"/>
  <c r="J37" i="9"/>
  <c r="J33" i="9"/>
  <c r="I33" i="9"/>
  <c r="H33" i="9"/>
  <c r="G33" i="9"/>
  <c r="F33" i="9"/>
  <c r="E33" i="9"/>
  <c r="D33" i="9"/>
  <c r="C33" i="9"/>
  <c r="B33" i="9"/>
  <c r="O32" i="9"/>
  <c r="P32" i="9" s="1"/>
  <c r="O31" i="9"/>
  <c r="P31" i="9"/>
  <c r="M31" i="9"/>
  <c r="N31" i="9" s="1"/>
  <c r="K31" i="9"/>
  <c r="L31" i="9"/>
  <c r="O30" i="9"/>
  <c r="P30" i="9" s="1"/>
  <c r="O29" i="9"/>
  <c r="P29" i="9"/>
  <c r="M29" i="9"/>
  <c r="N29" i="9" s="1"/>
  <c r="K29" i="9"/>
  <c r="L29" i="9"/>
  <c r="I27" i="9"/>
  <c r="O27" i="9" s="1"/>
  <c r="P27" i="9" s="1"/>
  <c r="H27" i="9"/>
  <c r="G27" i="9"/>
  <c r="F27" i="9"/>
  <c r="E27" i="9"/>
  <c r="M27" i="9"/>
  <c r="N27" i="9" s="1"/>
  <c r="D27" i="9"/>
  <c r="C27" i="9"/>
  <c r="B27" i="9"/>
  <c r="K27" i="9" s="1"/>
  <c r="L27" i="9" s="1"/>
  <c r="O26" i="9"/>
  <c r="P26" i="9"/>
  <c r="M26" i="9"/>
  <c r="N26" i="9"/>
  <c r="K26" i="9"/>
  <c r="L26" i="9"/>
  <c r="O25" i="9"/>
  <c r="P25" i="9"/>
  <c r="M25" i="9"/>
  <c r="N25" i="9"/>
  <c r="K25" i="9"/>
  <c r="L25" i="9"/>
  <c r="I23" i="9"/>
  <c r="O23" i="9"/>
  <c r="P23" i="9" s="1"/>
  <c r="H23" i="9"/>
  <c r="G23" i="9"/>
  <c r="F23" i="9"/>
  <c r="E23" i="9"/>
  <c r="M23" i="9"/>
  <c r="N23" i="9" s="1"/>
  <c r="D23" i="9"/>
  <c r="K23" i="9"/>
  <c r="L23" i="9" s="1"/>
  <c r="C23" i="9"/>
  <c r="B23" i="9"/>
  <c r="O22" i="9"/>
  <c r="P22" i="9" s="1"/>
  <c r="M22" i="9"/>
  <c r="N22" i="9"/>
  <c r="K22" i="9"/>
  <c r="L22" i="9" s="1"/>
  <c r="O21" i="9"/>
  <c r="P21" i="9"/>
  <c r="M21" i="9"/>
  <c r="N21" i="9" s="1"/>
  <c r="K21" i="9"/>
  <c r="L21" i="9"/>
  <c r="I19" i="9"/>
  <c r="H19" i="9"/>
  <c r="G19" i="9"/>
  <c r="F19" i="9"/>
  <c r="E19" i="9"/>
  <c r="D19" i="9"/>
  <c r="C19" i="9"/>
  <c r="B19" i="9"/>
  <c r="K19" i="9"/>
  <c r="L19" i="9" s="1"/>
  <c r="O18" i="9"/>
  <c r="P18" i="9" s="1"/>
  <c r="M18" i="9"/>
  <c r="N18" i="9"/>
  <c r="K18" i="9"/>
  <c r="L18" i="9" s="1"/>
  <c r="O17" i="9"/>
  <c r="P17" i="9" s="1"/>
  <c r="M17" i="9"/>
  <c r="N17" i="9" s="1"/>
  <c r="K17" i="9"/>
  <c r="L17" i="9"/>
  <c r="J15" i="9"/>
  <c r="O15" i="9" s="1"/>
  <c r="P15" i="9" s="1"/>
  <c r="I15" i="9"/>
  <c r="H15" i="9"/>
  <c r="G15" i="9"/>
  <c r="G7" i="9" s="1"/>
  <c r="F15" i="9"/>
  <c r="F7" i="9"/>
  <c r="E15" i="9"/>
  <c r="E7" i="9"/>
  <c r="D15" i="9"/>
  <c r="C15" i="9"/>
  <c r="C7" i="9" s="1"/>
  <c r="B15" i="9"/>
  <c r="B7" i="9"/>
  <c r="K7" i="9" s="1"/>
  <c r="L7" i="9" s="1"/>
  <c r="O14" i="9"/>
  <c r="P14" i="9"/>
  <c r="M14" i="9"/>
  <c r="N14" i="9"/>
  <c r="K14" i="9"/>
  <c r="L14" i="9"/>
  <c r="O13" i="9"/>
  <c r="P13" i="9"/>
  <c r="M13" i="9"/>
  <c r="N13" i="9"/>
  <c r="K13" i="9"/>
  <c r="L13" i="9"/>
  <c r="J11" i="9"/>
  <c r="O11" i="9"/>
  <c r="P11" i="9" s="1"/>
  <c r="I11" i="9"/>
  <c r="H11" i="9"/>
  <c r="G11" i="9"/>
  <c r="F11" i="9"/>
  <c r="E11" i="9"/>
  <c r="M11" i="9"/>
  <c r="N11" i="9" s="1"/>
  <c r="D11" i="9"/>
  <c r="C11" i="9"/>
  <c r="B11" i="9"/>
  <c r="K11" i="9" s="1"/>
  <c r="O10" i="9"/>
  <c r="P10" i="9" s="1"/>
  <c r="M10" i="9"/>
  <c r="N10" i="9" s="1"/>
  <c r="K10" i="9"/>
  <c r="L10" i="9" s="1"/>
  <c r="O9" i="9"/>
  <c r="P9" i="9"/>
  <c r="M9" i="9"/>
  <c r="N9" i="9" s="1"/>
  <c r="K9" i="9"/>
  <c r="L9" i="9" s="1"/>
  <c r="K6" i="9"/>
  <c r="L6" i="9" s="1"/>
  <c r="I6" i="9"/>
  <c r="O6" i="9"/>
  <c r="P6" i="9" s="1"/>
  <c r="H6" i="9"/>
  <c r="G6" i="9"/>
  <c r="F6" i="9"/>
  <c r="E6" i="9"/>
  <c r="M6" i="9" s="1"/>
  <c r="N6" i="9"/>
  <c r="D6" i="9"/>
  <c r="I5" i="9"/>
  <c r="O5" i="9" s="1"/>
  <c r="P5" i="9" s="1"/>
  <c r="H5" i="9"/>
  <c r="G5" i="9"/>
  <c r="F5" i="9"/>
  <c r="E5" i="9"/>
  <c r="M5" i="9"/>
  <c r="N5" i="9" s="1"/>
  <c r="D5" i="9"/>
  <c r="C5" i="9"/>
  <c r="B5" i="9"/>
  <c r="K5" i="9" s="1"/>
  <c r="L5" i="9" s="1"/>
  <c r="W7" i="20"/>
  <c r="Y45" i="20"/>
  <c r="AA7" i="20"/>
  <c r="AB7" i="20" s="1"/>
  <c r="AC7" i="20" s="1"/>
  <c r="AA45" i="20"/>
  <c r="F61" i="20"/>
  <c r="AG65" i="20"/>
  <c r="O70" i="20"/>
  <c r="P70" i="20"/>
  <c r="D87" i="20"/>
  <c r="F87" i="20"/>
  <c r="J91" i="20"/>
  <c r="H99" i="20"/>
  <c r="O5" i="20"/>
  <c r="P5" i="20" s="1"/>
  <c r="G44" i="20"/>
  <c r="AB49" i="20"/>
  <c r="AC49" i="20"/>
  <c r="AB71" i="20"/>
  <c r="AC71" i="20" s="1"/>
  <c r="S85" i="20"/>
  <c r="S87" i="20" s="1"/>
  <c r="U85" i="20"/>
  <c r="U87" i="20" s="1"/>
  <c r="W85" i="20"/>
  <c r="W87" i="20" s="1"/>
  <c r="Y85" i="20"/>
  <c r="Y87" i="20" s="1"/>
  <c r="X89" i="20"/>
  <c r="X91" i="20"/>
  <c r="O60" i="20"/>
  <c r="P60" i="20" s="1"/>
  <c r="O69" i="20"/>
  <c r="P69" i="20"/>
  <c r="W93" i="20"/>
  <c r="W95" i="20"/>
  <c r="W97" i="20"/>
  <c r="W99" i="20" s="1"/>
  <c r="V101" i="20"/>
  <c r="X101" i="20"/>
  <c r="B103" i="20"/>
  <c r="F103" i="20"/>
  <c r="W105" i="20"/>
  <c r="Y105" i="20"/>
  <c r="E109" i="20"/>
  <c r="M69" i="20"/>
  <c r="N69" i="20" s="1"/>
  <c r="K69" i="20"/>
  <c r="L69" i="20" s="1"/>
  <c r="M56" i="20"/>
  <c r="N56" i="20" s="1"/>
  <c r="K48" i="20"/>
  <c r="L48" i="20" s="1"/>
  <c r="AB57" i="20"/>
  <c r="AC57" i="20" s="1"/>
  <c r="AB45" i="20"/>
  <c r="AC45" i="20" s="1"/>
  <c r="M59" i="20"/>
  <c r="N59" i="20" s="1"/>
  <c r="AB33" i="20"/>
  <c r="AC33" i="20" s="1"/>
  <c r="K67" i="20"/>
  <c r="L67" i="20" s="1"/>
  <c r="O67" i="20"/>
  <c r="P67" i="20"/>
  <c r="AF107" i="20"/>
  <c r="AG107" i="20"/>
  <c r="M105" i="20"/>
  <c r="N105" i="20"/>
  <c r="K107" i="20"/>
  <c r="L107" i="20"/>
  <c r="O107" i="20"/>
  <c r="P107" i="20"/>
  <c r="K27" i="20"/>
  <c r="L27" i="20"/>
  <c r="K102" i="20"/>
  <c r="L102" i="20"/>
  <c r="N60" i="20"/>
  <c r="O97" i="20"/>
  <c r="P97" i="20"/>
  <c r="M98" i="20"/>
  <c r="N98" i="20"/>
  <c r="AE94" i="20"/>
  <c r="M94" i="20"/>
  <c r="N94" i="20"/>
  <c r="AA89" i="20"/>
  <c r="K90" i="20"/>
  <c r="L90" i="20" s="1"/>
  <c r="M90" i="20"/>
  <c r="N90" i="20" s="1"/>
  <c r="M15" i="20"/>
  <c r="N15" i="20" s="1"/>
  <c r="J49" i="20"/>
  <c r="M11" i="20"/>
  <c r="N11" i="20"/>
  <c r="L11" i="9"/>
  <c r="K15" i="9"/>
  <c r="L15" i="9"/>
  <c r="D109" i="20"/>
  <c r="U105" i="20"/>
  <c r="U109" i="20" s="1"/>
  <c r="E95" i="20"/>
  <c r="U95" i="20"/>
  <c r="K15" i="20"/>
  <c r="L15" i="20" s="1"/>
  <c r="T85" i="20"/>
  <c r="T87" i="20" s="1"/>
  <c r="Y99" i="20"/>
  <c r="T101" i="20"/>
  <c r="T103" i="20" s="1"/>
  <c r="X103" i="20"/>
  <c r="AA102" i="20"/>
  <c r="AF102" i="20" s="1"/>
  <c r="AG102" i="20" s="1"/>
  <c r="O102" i="20"/>
  <c r="P102" i="20"/>
  <c r="V45" i="20"/>
  <c r="AD45" i="20"/>
  <c r="AE45" i="20" s="1"/>
  <c r="AA95" i="20"/>
  <c r="AF15" i="20"/>
  <c r="AG15" i="20" s="1"/>
  <c r="AD19" i="20"/>
  <c r="AE19" i="20"/>
  <c r="AB65" i="20"/>
  <c r="AC65" i="20"/>
  <c r="O68" i="20"/>
  <c r="P68" i="20"/>
  <c r="K93" i="20"/>
  <c r="L93" i="20" s="1"/>
  <c r="F99" i="20"/>
  <c r="E44" i="20"/>
  <c r="M44" i="20"/>
  <c r="N44" i="20" s="1"/>
  <c r="U89" i="20"/>
  <c r="U91" i="20" s="1"/>
  <c r="U83" i="20"/>
  <c r="AC5" i="20"/>
  <c r="W89" i="20"/>
  <c r="M89" i="20"/>
  <c r="N89" i="20"/>
  <c r="B95" i="20"/>
  <c r="H109" i="20"/>
  <c r="Y108" i="20"/>
  <c r="AA105" i="20"/>
  <c r="AA109" i="20" s="1"/>
  <c r="AD107" i="20"/>
  <c r="AE107" i="20" s="1"/>
  <c r="I7" i="9"/>
  <c r="E57" i="20"/>
  <c r="O56" i="20"/>
  <c r="P56" i="20" s="1"/>
  <c r="Z101" i="20"/>
  <c r="Z103" i="20"/>
  <c r="P52" i="20"/>
  <c r="C53" i="20"/>
  <c r="C45" i="20"/>
  <c r="F57" i="20"/>
  <c r="T45" i="20"/>
  <c r="C91" i="20"/>
  <c r="F109" i="20"/>
  <c r="D7" i="9"/>
  <c r="K23" i="20"/>
  <c r="L23" i="20"/>
  <c r="P27" i="20"/>
  <c r="N27" i="20"/>
  <c r="L57" i="20"/>
  <c r="AF93" i="20"/>
  <c r="AG93" i="20"/>
  <c r="AF105" i="20"/>
  <c r="AG105" i="20" s="1"/>
  <c r="AA91" i="20"/>
  <c r="AD91" i="20" s="1"/>
  <c r="AE91" i="20" s="1"/>
  <c r="K63" i="20"/>
  <c r="L63" i="20"/>
  <c r="C109" i="20"/>
  <c r="I49" i="20"/>
  <c r="O49" i="20" s="1"/>
  <c r="P49" i="20" s="1"/>
  <c r="I57" i="20"/>
  <c r="AB90" i="20"/>
  <c r="AC90" i="20" s="1"/>
  <c r="M63" i="20"/>
  <c r="N63" i="20" s="1"/>
  <c r="I95" i="20"/>
  <c r="C95" i="20"/>
  <c r="C83" i="20" s="1"/>
  <c r="I87" i="20"/>
  <c r="E87" i="20"/>
  <c r="I7" i="20"/>
  <c r="O7" i="20" s="1"/>
  <c r="P7" i="20" s="1"/>
  <c r="AF19" i="20"/>
  <c r="AG19" i="20" s="1"/>
  <c r="Z7" i="20"/>
  <c r="AF7" i="20" s="1"/>
  <c r="AG7" i="20" s="1"/>
  <c r="H57" i="20"/>
  <c r="BT30" i="33"/>
  <c r="AD105" i="20"/>
  <c r="AE105" i="20"/>
  <c r="M7" i="20"/>
  <c r="N7" i="20"/>
  <c r="M57" i="20"/>
  <c r="N57" i="20"/>
  <c r="O57" i="20"/>
  <c r="P57" i="20"/>
  <c r="AA83" i="20"/>
  <c r="K81" i="20"/>
  <c r="L81" i="20"/>
  <c r="S81" i="20"/>
  <c r="AB81" i="20"/>
  <c r="AC81" i="20" s="1"/>
  <c r="AF90" i="20"/>
  <c r="AG90" i="20" s="1"/>
  <c r="AD90" i="20"/>
  <c r="AE90" i="20" s="1"/>
  <c r="AD93" i="20"/>
  <c r="AE93" i="20" s="1"/>
  <c r="AB93" i="20"/>
  <c r="AC93" i="20" s="1"/>
  <c r="AF106" i="20"/>
  <c r="AG106" i="20" s="1"/>
  <c r="Y109" i="20"/>
  <c r="X83" i="20"/>
  <c r="F45" i="20"/>
  <c r="AF86" i="20"/>
  <c r="AG86" i="20"/>
  <c r="AB86" i="20"/>
  <c r="AC86" i="20"/>
  <c r="AD98" i="20"/>
  <c r="AE98" i="20"/>
  <c r="O71" i="20"/>
  <c r="P71" i="20"/>
  <c r="K71" i="20"/>
  <c r="L71" i="20"/>
  <c r="AD82" i="20"/>
  <c r="AE82" i="20"/>
  <c r="V91" i="20"/>
  <c r="AD89" i="20"/>
  <c r="AE89" i="20" s="1"/>
  <c r="O91" i="20"/>
  <c r="P91" i="20" s="1"/>
  <c r="Z109" i="20"/>
  <c r="AF109" i="20" s="1"/>
  <c r="AG109" i="20" s="1"/>
  <c r="AB107" i="20"/>
  <c r="AC107" i="20"/>
  <c r="AF108" i="20"/>
  <c r="AG108" i="20"/>
  <c r="O93" i="20"/>
  <c r="P93" i="20"/>
  <c r="E71" i="20"/>
  <c r="M71" i="20"/>
  <c r="N71" i="20" s="1"/>
  <c r="M19" i="20"/>
  <c r="N19" i="20" s="1"/>
  <c r="D43" i="20"/>
  <c r="M85" i="20"/>
  <c r="N85" i="20"/>
  <c r="J75" i="20"/>
  <c r="J95" i="20"/>
  <c r="M95" i="20" s="1"/>
  <c r="N95" i="20" s="1"/>
  <c r="J65" i="20"/>
  <c r="C43" i="20"/>
  <c r="G87" i="20"/>
  <c r="AF11" i="20"/>
  <c r="AG11" i="20" s="1"/>
  <c r="AB11" i="20"/>
  <c r="AC11" i="20" s="1"/>
  <c r="O85" i="20"/>
  <c r="P85" i="20" s="1"/>
  <c r="S105" i="20"/>
  <c r="S109" i="20" s="1"/>
  <c r="AB109" i="20" s="1"/>
  <c r="AC109" i="20" s="1"/>
  <c r="J109" i="20"/>
  <c r="S94" i="20"/>
  <c r="AB94" i="20"/>
  <c r="AC94" i="20" s="1"/>
  <c r="O89" i="20"/>
  <c r="P89" i="20" s="1"/>
  <c r="B43" i="20"/>
  <c r="K43" i="20" s="1"/>
  <c r="L43" i="20" s="1"/>
  <c r="M93" i="20"/>
  <c r="N93" i="20"/>
  <c r="G95" i="20"/>
  <c r="G83" i="20"/>
  <c r="D103" i="20"/>
  <c r="J103" i="20"/>
  <c r="M15" i="9"/>
  <c r="N15" i="9"/>
  <c r="K33" i="9"/>
  <c r="L33" i="9"/>
  <c r="K82" i="20"/>
  <c r="L82" i="20"/>
  <c r="K47" i="20"/>
  <c r="L47" i="20"/>
  <c r="K86" i="20"/>
  <c r="L86" i="20"/>
  <c r="O15" i="20"/>
  <c r="P15" i="20"/>
  <c r="AA97" i="20"/>
  <c r="M97" i="20"/>
  <c r="N97" i="20" s="1"/>
  <c r="M101" i="20"/>
  <c r="N101" i="20" s="1"/>
  <c r="M64" i="20"/>
  <c r="N64" i="20" s="1"/>
  <c r="K105" i="20"/>
  <c r="L105" i="20" s="1"/>
  <c r="AD61" i="20"/>
  <c r="AE61" i="20" s="1"/>
  <c r="Y93" i="20"/>
  <c r="Y95" i="20" s="1"/>
  <c r="E91" i="20"/>
  <c r="E83" i="20" s="1"/>
  <c r="F44" i="20"/>
  <c r="E43" i="20"/>
  <c r="M43" i="20" s="1"/>
  <c r="N43" i="20" s="1"/>
  <c r="J87" i="20"/>
  <c r="AD71" i="20"/>
  <c r="AE71" i="20" s="1"/>
  <c r="O55" i="20"/>
  <c r="P55" i="20" s="1"/>
  <c r="D95" i="20"/>
  <c r="D83" i="20" s="1"/>
  <c r="K51" i="20"/>
  <c r="L51" i="20" s="1"/>
  <c r="K55" i="20"/>
  <c r="L55" i="20" s="1"/>
  <c r="AA103" i="20"/>
  <c r="AF103" i="20" s="1"/>
  <c r="AG103" i="20" s="1"/>
  <c r="AB53" i="20"/>
  <c r="AC53" i="20"/>
  <c r="AB44" i="20"/>
  <c r="AC44" i="20"/>
  <c r="M82" i="20"/>
  <c r="N82" i="20"/>
  <c r="AA85" i="20"/>
  <c r="M55" i="20"/>
  <c r="N55" i="20" s="1"/>
  <c r="O108" i="20"/>
  <c r="P108" i="20" s="1"/>
  <c r="AD101" i="20"/>
  <c r="AE101" i="20" s="1"/>
  <c r="K5" i="20"/>
  <c r="L5" i="20" s="1"/>
  <c r="J7" i="9"/>
  <c r="O87" i="20"/>
  <c r="P87" i="20"/>
  <c r="M87" i="20"/>
  <c r="N87" i="20"/>
  <c r="M109" i="20"/>
  <c r="N109" i="20" s="1"/>
  <c r="K95" i="20"/>
  <c r="L95" i="20" s="1"/>
  <c r="J83" i="20"/>
  <c r="O7" i="9"/>
  <c r="P7" i="9" s="1"/>
  <c r="M7" i="9"/>
  <c r="N7" i="9" s="1"/>
  <c r="AB85" i="20"/>
  <c r="AC85" i="20" s="1"/>
  <c r="AA87" i="20"/>
  <c r="AF85" i="20"/>
  <c r="AG85" i="20"/>
  <c r="AD85" i="20"/>
  <c r="AE85" i="20"/>
  <c r="S95" i="20"/>
  <c r="AF97" i="20"/>
  <c r="AG97" i="20"/>
  <c r="AD97" i="20"/>
  <c r="AE97" i="20"/>
  <c r="AA99" i="20"/>
  <c r="K103" i="20"/>
  <c r="L103" i="20" s="1"/>
  <c r="O103" i="20"/>
  <c r="P103" i="20" s="1"/>
  <c r="M103" i="20"/>
  <c r="N103" i="20" s="1"/>
  <c r="M65" i="20"/>
  <c r="N65" i="20" s="1"/>
  <c r="AF87" i="20"/>
  <c r="AG87" i="20" s="1"/>
  <c r="AD99" i="20"/>
  <c r="AE99" i="20" s="1"/>
  <c r="AB95" i="20"/>
  <c r="AC95" i="20"/>
  <c r="Z81" i="20" l="1"/>
  <c r="O81" i="20"/>
  <c r="P81" i="20" s="1"/>
  <c r="O51" i="20"/>
  <c r="P51" i="20" s="1"/>
  <c r="J53" i="20"/>
  <c r="M83" i="20"/>
  <c r="N83" i="20" s="1"/>
  <c r="M91" i="20"/>
  <c r="N91" i="20" s="1"/>
  <c r="O95" i="20"/>
  <c r="P95" i="20" s="1"/>
  <c r="M51" i="20"/>
  <c r="N51" i="20" s="1"/>
  <c r="Z89" i="20"/>
  <c r="M61" i="20"/>
  <c r="N61" i="20" s="1"/>
  <c r="BQ30" i="33"/>
  <c r="V7" i="20"/>
  <c r="AD7" i="20" s="1"/>
  <c r="AE7" i="20" s="1"/>
  <c r="M33" i="9"/>
  <c r="N33" i="9" s="1"/>
  <c r="O33" i="9"/>
  <c r="P33" i="9" s="1"/>
  <c r="T81" i="20"/>
  <c r="M23" i="20"/>
  <c r="N23" i="20" s="1"/>
  <c r="AF23" i="20"/>
  <c r="AG23" i="20" s="1"/>
  <c r="AD23" i="20"/>
  <c r="AE23" i="20" s="1"/>
  <c r="M48" i="20"/>
  <c r="N48" i="20" s="1"/>
  <c r="E49" i="20"/>
  <c r="M49" i="20" s="1"/>
  <c r="N49" i="20" s="1"/>
  <c r="E53" i="20"/>
  <c r="E45" i="20" s="1"/>
  <c r="K64" i="20"/>
  <c r="L64" i="20" s="1"/>
  <c r="B65" i="20"/>
  <c r="K65" i="20" s="1"/>
  <c r="L65" i="20" s="1"/>
  <c r="D71" i="20"/>
  <c r="AF81" i="20"/>
  <c r="AG81" i="20" s="1"/>
  <c r="Y90" i="20"/>
  <c r="Y91" i="20" s="1"/>
  <c r="Y83" i="20" s="1"/>
  <c r="H91" i="20"/>
  <c r="H83" i="20" s="1"/>
  <c r="Z94" i="20"/>
  <c r="Z95" i="20" s="1"/>
  <c r="AF95" i="20" s="1"/>
  <c r="AG95" i="20" s="1"/>
  <c r="O94" i="20"/>
  <c r="P94" i="20" s="1"/>
  <c r="X99" i="20"/>
  <c r="M99" i="20"/>
  <c r="N99" i="20" s="1"/>
  <c r="F43" i="20"/>
  <c r="F81" i="20"/>
  <c r="W81" i="20" s="1"/>
  <c r="I82" i="20"/>
  <c r="I44" i="20"/>
  <c r="O44" i="20" s="1"/>
  <c r="P44" i="20" s="1"/>
  <c r="K109" i="20"/>
  <c r="L109" i="20" s="1"/>
  <c r="AB15" i="20"/>
  <c r="AC15" i="20" s="1"/>
  <c r="V95" i="20"/>
  <c r="G99" i="20"/>
  <c r="X81" i="20"/>
  <c r="AF5" i="20"/>
  <c r="AG5" i="20" s="1"/>
  <c r="I43" i="20"/>
  <c r="G82" i="20"/>
  <c r="X82" i="20" s="1"/>
  <c r="AB6" i="20"/>
  <c r="AC6" i="20" s="1"/>
  <c r="B44" i="20"/>
  <c r="K44" i="20" s="1"/>
  <c r="L44" i="20" s="1"/>
  <c r="AB27" i="20"/>
  <c r="AC27" i="20" s="1"/>
  <c r="AF27" i="20"/>
  <c r="AG27" i="20" s="1"/>
  <c r="AD27" i="20"/>
  <c r="AE27" i="20" s="1"/>
  <c r="K56" i="20"/>
  <c r="L56" i="20" s="1"/>
  <c r="D65" i="20"/>
  <c r="W90" i="20"/>
  <c r="W91" i="20" s="1"/>
  <c r="W83" i="20" s="1"/>
  <c r="F91" i="20"/>
  <c r="F83" i="20" s="1"/>
  <c r="Z98" i="20"/>
  <c r="O98" i="20"/>
  <c r="P98" i="20" s="1"/>
  <c r="I99" i="20"/>
  <c r="O99" i="20" s="1"/>
  <c r="P99" i="20" s="1"/>
  <c r="S101" i="20"/>
  <c r="S103" i="20" s="1"/>
  <c r="AB103" i="20" s="1"/>
  <c r="AC103" i="20" s="1"/>
  <c r="K101" i="20"/>
  <c r="L101" i="20" s="1"/>
  <c r="AF101" i="20"/>
  <c r="AG101" i="20" s="1"/>
  <c r="AB87" i="20"/>
  <c r="AC87" i="20" s="1"/>
  <c r="AB105" i="20"/>
  <c r="AC105" i="20" s="1"/>
  <c r="O83" i="20"/>
  <c r="P83" i="20" s="1"/>
  <c r="AF53" i="20"/>
  <c r="AG53" i="20" s="1"/>
  <c r="AB102" i="20"/>
  <c r="AC102" i="20" s="1"/>
  <c r="K49" i="20"/>
  <c r="L49" i="20" s="1"/>
  <c r="AF45" i="20"/>
  <c r="AG45" i="20" s="1"/>
  <c r="E81" i="20"/>
  <c r="H81" i="20"/>
  <c r="Y81" i="20" s="1"/>
  <c r="H43" i="20"/>
  <c r="H82" i="20"/>
  <c r="Y82" i="20" s="1"/>
  <c r="H44" i="20"/>
  <c r="O63" i="20"/>
  <c r="P63" i="20" s="1"/>
  <c r="I65" i="20"/>
  <c r="O65" i="20" s="1"/>
  <c r="P65" i="20" s="1"/>
  <c r="V86" i="20"/>
  <c r="M86" i="20"/>
  <c r="N86" i="20" s="1"/>
  <c r="M19" i="9"/>
  <c r="N19" i="9" s="1"/>
  <c r="O19" i="9"/>
  <c r="P19" i="9" s="1"/>
  <c r="O43" i="20"/>
  <c r="P43" i="20" s="1"/>
  <c r="AF57" i="20"/>
  <c r="AG57" i="20" s="1"/>
  <c r="AD57" i="20"/>
  <c r="AE57" i="20" s="1"/>
  <c r="I61" i="20"/>
  <c r="O61" i="20" s="1"/>
  <c r="P61" i="20" s="1"/>
  <c r="AD65" i="20"/>
  <c r="AE65" i="20" s="1"/>
  <c r="W103" i="20"/>
  <c r="I109" i="20"/>
  <c r="O109" i="20" s="1"/>
  <c r="P109" i="20" s="1"/>
  <c r="H7" i="9"/>
  <c r="G45" i="20"/>
  <c r="T83" i="20"/>
  <c r="AF94" i="20"/>
  <c r="AG94" i="20" s="1"/>
  <c r="K33" i="20"/>
  <c r="L33" i="20" s="1"/>
  <c r="O90" i="20"/>
  <c r="P90" i="20" s="1"/>
  <c r="U103" i="20"/>
  <c r="V102" i="20"/>
  <c r="AD102" i="20" s="1"/>
  <c r="AE102" i="20" s="1"/>
  <c r="K19" i="20"/>
  <c r="L19" i="20" s="1"/>
  <c r="B87" i="20"/>
  <c r="K87" i="20" s="1"/>
  <c r="L87" i="20" s="1"/>
  <c r="B91" i="20"/>
  <c r="S89" i="20"/>
  <c r="K89" i="20"/>
  <c r="L89" i="20" s="1"/>
  <c r="T95" i="20"/>
  <c r="O101" i="20"/>
  <c r="P101" i="20" s="1"/>
  <c r="CD30" i="33"/>
  <c r="DI7" i="33"/>
  <c r="BR30" i="33"/>
  <c r="U58" i="36"/>
  <c r="BV30" i="33"/>
  <c r="CG30" i="33"/>
  <c r="CE30" i="33"/>
  <c r="Q58" i="36"/>
  <c r="S58" i="36"/>
  <c r="BZ30" i="33"/>
  <c r="CB30" i="33"/>
  <c r="BU30" i="33"/>
  <c r="BS30" i="33"/>
  <c r="BX30" i="33"/>
  <c r="CH30" i="33"/>
  <c r="CJ30" i="33"/>
  <c r="CC30" i="33"/>
  <c r="CI30" i="33"/>
  <c r="BW30" i="33"/>
  <c r="CF30" i="33"/>
  <c r="BY30" i="33"/>
  <c r="BP30" i="33"/>
  <c r="CA30" i="33"/>
  <c r="M81" i="20" l="1"/>
  <c r="N81" i="20" s="1"/>
  <c r="V81" i="20"/>
  <c r="AD81" i="20" s="1"/>
  <c r="AE81" i="20" s="1"/>
  <c r="V87" i="20"/>
  <c r="AD87" i="20" s="1"/>
  <c r="AE87" i="20" s="1"/>
  <c r="AD86" i="20"/>
  <c r="AE86" i="20" s="1"/>
  <c r="K91" i="20"/>
  <c r="L91" i="20" s="1"/>
  <c r="B83" i="20"/>
  <c r="K83" i="20" s="1"/>
  <c r="L83" i="20" s="1"/>
  <c r="Z82" i="20"/>
  <c r="AF82" i="20" s="1"/>
  <c r="AG82" i="20" s="1"/>
  <c r="O82" i="20"/>
  <c r="P82" i="20" s="1"/>
  <c r="AB101" i="20"/>
  <c r="AC101" i="20" s="1"/>
  <c r="M53" i="20"/>
  <c r="N53" i="20" s="1"/>
  <c r="K53" i="20"/>
  <c r="L53" i="20" s="1"/>
  <c r="J45" i="20"/>
  <c r="O53" i="20"/>
  <c r="P53" i="20" s="1"/>
  <c r="AB89" i="20"/>
  <c r="AC89" i="20" s="1"/>
  <c r="S91" i="20"/>
  <c r="AF98" i="20"/>
  <c r="AG98" i="20" s="1"/>
  <c r="Z99" i="20"/>
  <c r="AF99" i="20" s="1"/>
  <c r="AG99" i="20" s="1"/>
  <c r="AD95" i="20"/>
  <c r="AE95" i="20" s="1"/>
  <c r="V83" i="20"/>
  <c r="AD83" i="20" s="1"/>
  <c r="AE83" i="20" s="1"/>
  <c r="V103" i="20"/>
  <c r="AD103" i="20" s="1"/>
  <c r="AE103" i="20" s="1"/>
  <c r="Z91" i="20"/>
  <c r="AF89" i="20"/>
  <c r="AG89" i="20" s="1"/>
  <c r="M45" i="20" l="1"/>
  <c r="N45" i="20" s="1"/>
  <c r="O45" i="20"/>
  <c r="P45" i="20" s="1"/>
  <c r="K45" i="20"/>
  <c r="L45" i="20" s="1"/>
  <c r="S83" i="20"/>
  <c r="AB83" i="20" s="1"/>
  <c r="AC83" i="20" s="1"/>
  <c r="AB91" i="20"/>
  <c r="AC91" i="20" s="1"/>
  <c r="Z83" i="20"/>
  <c r="AF83" i="20" s="1"/>
  <c r="AG83" i="20" s="1"/>
  <c r="AF91" i="20"/>
  <c r="AG91" i="20" s="1"/>
</calcChain>
</file>

<file path=xl/sharedStrings.xml><?xml version="1.0" encoding="utf-8"?>
<sst xmlns="http://schemas.openxmlformats.org/spreadsheetml/2006/main" count="966" uniqueCount="186">
  <si>
    <t>Sheltered</t>
  </si>
  <si>
    <t>Unsheltered</t>
  </si>
  <si>
    <t>Total</t>
  </si>
  <si>
    <t>Number</t>
  </si>
  <si>
    <t>Percent</t>
  </si>
  <si>
    <t>Chronically Homeless:  Individuals Only</t>
  </si>
  <si>
    <t>Veterans</t>
  </si>
  <si>
    <t>Homeless Individuals</t>
  </si>
  <si>
    <t>Homeless Persons in Families</t>
  </si>
  <si>
    <t>Homeless Totals</t>
  </si>
  <si>
    <t>Homeless Families (Households)</t>
  </si>
  <si>
    <t>Sheltered (under 18)</t>
  </si>
  <si>
    <t>Sheltered (18-24)</t>
  </si>
  <si>
    <t>Unsheltered (under 18)</t>
  </si>
  <si>
    <t>Unsheltered (18-24)</t>
  </si>
  <si>
    <t>Unaccompanied Homeless Youth</t>
  </si>
  <si>
    <t>n/a</t>
  </si>
  <si>
    <t>Change Between 2007 &amp; 2015</t>
  </si>
  <si>
    <t>Change Between 2010 &amp; 2015</t>
  </si>
  <si>
    <t>Change Between 2014 &amp; 2015</t>
  </si>
  <si>
    <t>Homeless Parenting Youth</t>
  </si>
  <si>
    <t>State</t>
  </si>
  <si>
    <t>CoC</t>
  </si>
  <si>
    <t>HudNum</t>
  </si>
  <si>
    <t>Priority City</t>
  </si>
  <si>
    <t>Sheltered Persons in Fam</t>
  </si>
  <si>
    <t>Unsheltered persons in Families</t>
  </si>
  <si>
    <t>Total Persons in Families</t>
  </si>
  <si>
    <t>Sheltered Ind</t>
  </si>
  <si>
    <t>Unsheltered Ind</t>
  </si>
  <si>
    <t>Total Ind</t>
  </si>
  <si>
    <t>Sheltered Total</t>
  </si>
  <si>
    <t>Unsheltered Total</t>
  </si>
  <si>
    <t>Sheltered CH Ind</t>
  </si>
  <si>
    <t>Unsheltered CH Ind</t>
  </si>
  <si>
    <t>Total CH Ind</t>
  </si>
  <si>
    <t>Sheltered CH</t>
  </si>
  <si>
    <t>Unsheltered CH</t>
  </si>
  <si>
    <t>Total CH</t>
  </si>
  <si>
    <t>Sheltered Parenting Youth</t>
  </si>
  <si>
    <t>Unsheltered Parenting Youth</t>
  </si>
  <si>
    <t>Total Parenting Youth</t>
  </si>
  <si>
    <t>Sheltered Youth Unaccompanied</t>
  </si>
  <si>
    <t>Unsheltered Youth Unaccompanied</t>
  </si>
  <si>
    <t>Total Youth Unaccompanied</t>
  </si>
  <si>
    <t>Sheltered Youth</t>
  </si>
  <si>
    <t>Unsheltered Youth</t>
  </si>
  <si>
    <t>Total Youth</t>
  </si>
  <si>
    <t>Sheltered Vets</t>
  </si>
  <si>
    <t>Unsheltered Vets</t>
  </si>
  <si>
    <t>AZ</t>
  </si>
  <si>
    <t>Tucson/Pima County CoC</t>
  </si>
  <si>
    <t>AZ-501</t>
  </si>
  <si>
    <t>x</t>
  </si>
  <si>
    <t>Phoenix/Mesa/Maricopa County Regional CoC</t>
  </si>
  <si>
    <t>AZ-502</t>
  </si>
  <si>
    <t>CA</t>
  </si>
  <si>
    <t>San Francisco CoC</t>
  </si>
  <si>
    <t>CA-501</t>
  </si>
  <si>
    <t>Fresno/Madera County CoC</t>
  </si>
  <si>
    <t>CA-514</t>
  </si>
  <si>
    <t>Los Angeles City &amp; County CoC</t>
  </si>
  <si>
    <t>CA-600</t>
  </si>
  <si>
    <t>San Diego City and County CoC</t>
  </si>
  <si>
    <t>CA-601</t>
  </si>
  <si>
    <t>Riverside City &amp; County CoC</t>
  </si>
  <si>
    <t>CA-608</t>
  </si>
  <si>
    <t>CO</t>
  </si>
  <si>
    <t>Metropolitan Denver Homeless Initiative</t>
  </si>
  <si>
    <t>CO-503</t>
  </si>
  <si>
    <t>DC</t>
  </si>
  <si>
    <t>District of Columbia CoC</t>
  </si>
  <si>
    <t>DC-500</t>
  </si>
  <si>
    <t>FL</t>
  </si>
  <si>
    <t>Tampa/Hillsborough County CoC</t>
  </si>
  <si>
    <t>FL-501</t>
  </si>
  <si>
    <t>Orlando/Orange, Osceola, Seminole Counties CoC</t>
  </si>
  <si>
    <t>FL-507</t>
  </si>
  <si>
    <t>Miami/Dade County CoC</t>
  </si>
  <si>
    <t>FL-600</t>
  </si>
  <si>
    <t>GA</t>
  </si>
  <si>
    <t>Atlanta Continuum of Care</t>
  </si>
  <si>
    <t>GA-500</t>
  </si>
  <si>
    <t>Fulton County Continuum of Care</t>
  </si>
  <si>
    <t>GA-502</t>
  </si>
  <si>
    <t>DeKalb County Continuum of Care</t>
  </si>
  <si>
    <t>GA-508</t>
  </si>
  <si>
    <t>HI</t>
  </si>
  <si>
    <t>Honolulu CoC</t>
  </si>
  <si>
    <t>HI-501</t>
  </si>
  <si>
    <t>IL</t>
  </si>
  <si>
    <t>Chicago CoC</t>
  </si>
  <si>
    <t>IL-510</t>
  </si>
  <si>
    <t>LA</t>
  </si>
  <si>
    <t>New Orleans/Jefferson Parish CoC</t>
  </si>
  <si>
    <t>LA-503</t>
  </si>
  <si>
    <t>MA</t>
  </si>
  <si>
    <t>Boston CoC</t>
  </si>
  <si>
    <t>MA-500</t>
  </si>
  <si>
    <t>MD</t>
  </si>
  <si>
    <t>Baltimore City CoC</t>
  </si>
  <si>
    <t>MD-501</t>
  </si>
  <si>
    <t>MI</t>
  </si>
  <si>
    <t>Detroit CoC</t>
  </si>
  <si>
    <t>MI-501</t>
  </si>
  <si>
    <t>NV</t>
  </si>
  <si>
    <t>Las Vegas/Clark County CoC</t>
  </si>
  <si>
    <t>NV-500</t>
  </si>
  <si>
    <t>NY</t>
  </si>
  <si>
    <t>New York City CoC</t>
  </si>
  <si>
    <t>NY-600</t>
  </si>
  <si>
    <t>OR</t>
  </si>
  <si>
    <t>Portland-Gresham-Multnomah County CoC</t>
  </si>
  <si>
    <t>OR-501</t>
  </si>
  <si>
    <t>PA</t>
  </si>
  <si>
    <t>Philadelphia CoC</t>
  </si>
  <si>
    <t>PA-500</t>
  </si>
  <si>
    <t>TX</t>
  </si>
  <si>
    <t>TX-700</t>
  </si>
  <si>
    <t>WA</t>
  </si>
  <si>
    <t>Seattle/King County CoC</t>
  </si>
  <si>
    <t>WA-500</t>
  </si>
  <si>
    <t>AK</t>
  </si>
  <si>
    <t>AL</t>
  </si>
  <si>
    <t>AR</t>
  </si>
  <si>
    <t>CT</t>
  </si>
  <si>
    <t>DE</t>
  </si>
  <si>
    <t>GU</t>
  </si>
  <si>
    <t>IA</t>
  </si>
  <si>
    <t>ID</t>
  </si>
  <si>
    <t>IN</t>
  </si>
  <si>
    <t>KS</t>
  </si>
  <si>
    <t>KY</t>
  </si>
  <si>
    <t>ME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</si>
  <si>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</si>
  <si>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</si>
  <si>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</si>
  <si>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</si>
  <si>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</si>
  <si>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</si>
  <si>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</si>
  <si>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</si>
  <si>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</si>
  <si>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</si>
  <si>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OH</t>
  </si>
  <si>
    <t>OK</t>
  </si>
  <si>
    <t>PR</t>
  </si>
  <si>
    <t>RI</t>
  </si>
  <si>
    <t>SC</t>
  </si>
  <si>
    <t>SD</t>
  </si>
  <si>
    <t>TN</t>
  </si>
  <si>
    <t>UT</t>
  </si>
  <si>
    <t>VA</t>
  </si>
  <si>
    <t>VI</t>
  </si>
  <si>
    <t>VT</t>
  </si>
  <si>
    <t>WI</t>
  </si>
  <si>
    <t>WV</t>
  </si>
  <si>
    <t>WY</t>
  </si>
  <si>
    <t>Children of Parenting Youth</t>
  </si>
  <si>
    <t>Sheltered Persons in Families</t>
  </si>
  <si>
    <t>Total Sheltered</t>
  </si>
  <si>
    <t>Unsheltered Persons in Families</t>
  </si>
  <si>
    <t>Total Unsheltered</t>
  </si>
  <si>
    <t>Sheltered Family (HH)</t>
  </si>
  <si>
    <t>Unsheltered Family (HH)</t>
  </si>
  <si>
    <t>Total Family (HH)</t>
  </si>
  <si>
    <t>Total Vets</t>
  </si>
  <si>
    <t>Difference (#)</t>
  </si>
  <si>
    <t>Difference (%)</t>
  </si>
  <si>
    <t>Point-in-Time Summary:  Los Angeles</t>
  </si>
  <si>
    <t>Point-in-Time Summary:  New York City</t>
  </si>
  <si>
    <t>Point-in-Time Summary:  National Total</t>
  </si>
  <si>
    <t>Point-in-Time Summary:  National Total without Los Angeles</t>
  </si>
  <si>
    <t>Point-in-Time Summary:  National Total without New York City</t>
  </si>
  <si>
    <t>Point-in-Time Summary:  National Total without Los Angeles and New York City</t>
  </si>
  <si>
    <t>Nature of 2014 Count</t>
  </si>
  <si>
    <t>Sheltered and Unsheltered Count</t>
  </si>
  <si>
    <t>Sheltered-Only Count</t>
  </si>
  <si>
    <t>MP</t>
  </si>
  <si>
    <t>Houston, Pasadena, Conroe/Harris, Ft. Bend, Montgomery, Counties CoC</t>
  </si>
  <si>
    <t>Change Between 2018 &amp; 2019</t>
  </si>
  <si>
    <t>Sheltered Veterans</t>
  </si>
  <si>
    <t>Unsheltered Veterans</t>
  </si>
  <si>
    <t>Total Veterans</t>
  </si>
  <si>
    <t>Change Between 2011 &amp; 2019</t>
  </si>
  <si>
    <t>Change Between 2010 &amp;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</si>
</sst>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b/>
      <sz val="10"/>
      <color theme="0"/>
      <name val="MS Sans Serif"/>
      <family val="2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3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31" applyNumberFormat="0" applyAlignment="0" applyProtection="0"/>
    <xf numFmtId="0" fontId="18" fillId="11" borderId="32" applyNumberFormat="0" applyAlignment="0" applyProtection="0"/>
    <xf numFmtId="0" fontId="19" fillId="11" borderId="31" applyNumberFormat="0" applyAlignment="0" applyProtection="0"/>
    <xf numFmtId="0" fontId="20" fillId="0" borderId="33" applyNumberFormat="0" applyFill="0" applyAlignment="0" applyProtection="0"/>
    <xf numFmtId="0" fontId="2" fillId="12" borderId="34" applyNumberFormat="0" applyAlignment="0" applyProtection="0"/>
    <xf numFmtId="0" fontId="21" fillId="0" borderId="0" applyNumberFormat="0" applyFill="0" applyBorder="0" applyAlignment="0" applyProtection="0"/>
    <xf numFmtId="0" fontId="1" fillId="13" borderId="35" applyNumberFormat="0" applyFont="0" applyAlignment="0" applyProtection="0"/>
    <xf numFmtId="0" fontId="22" fillId="0" borderId="0" applyNumberFormat="0" applyFill="0" applyBorder="0" applyAlignment="0" applyProtection="0"/>
    <xf numFmtId="0" fontId="3" fillId="0" borderId="36" applyNumberFormat="0" applyFill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139">
    <xf numFmtId="0" fontId="0" fillId="0" borderId="0" xfId="0"/>
    <xf numFmtId="165" fontId="0" fillId="0" borderId="1" xfId="1" applyNumberFormat="1" applyFont="1" applyBorder="1"/>
    <xf numFmtId="3" fontId="0" fillId="0" borderId="1" xfId="1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3" xfId="2" applyNumberFormat="1" applyFont="1" applyBorder="1"/>
    <xf numFmtId="0" fontId="3" fillId="0" borderId="4" xfId="0" applyFont="1" applyBorder="1" applyAlignment="1">
      <alignment horizontal="right"/>
    </xf>
    <xf numFmtId="165" fontId="3" fillId="0" borderId="5" xfId="1" applyNumberFormat="1" applyFont="1" applyBorder="1"/>
    <xf numFmtId="3" fontId="3" fillId="0" borderId="5" xfId="1" applyNumberFormat="1" applyFont="1" applyBorder="1"/>
    <xf numFmtId="164" fontId="3" fillId="0" borderId="6" xfId="2" applyNumberFormat="1" applyFont="1" applyBorder="1"/>
    <xf numFmtId="165" fontId="0" fillId="0" borderId="11" xfId="1" applyNumberFormat="1" applyFont="1" applyBorder="1"/>
    <xf numFmtId="3" fontId="0" fillId="0" borderId="11" xfId="1" applyNumberFormat="1" applyFont="1" applyBorder="1"/>
    <xf numFmtId="164" fontId="0" fillId="0" borderId="1" xfId="2" applyNumberFormat="1" applyFont="1" applyBorder="1"/>
    <xf numFmtId="164" fontId="3" fillId="0" borderId="5" xfId="2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11" xfId="2" applyNumberFormat="1" applyFont="1" applyBorder="1"/>
    <xf numFmtId="165" fontId="0" fillId="0" borderId="1" xfId="1" applyNumberFormat="1" applyFont="1" applyFill="1" applyBorder="1"/>
    <xf numFmtId="3" fontId="0" fillId="0" borderId="1" xfId="1" applyNumberFormat="1" applyFont="1" applyFill="1" applyBorder="1"/>
    <xf numFmtId="0" fontId="3" fillId="0" borderId="10" xfId="0" applyFont="1" applyBorder="1" applyAlignment="1">
      <alignment horizontal="right"/>
    </xf>
    <xf numFmtId="165" fontId="3" fillId="0" borderId="11" xfId="1" applyNumberFormat="1" applyFont="1" applyBorder="1"/>
    <xf numFmtId="3" fontId="3" fillId="0" borderId="11" xfId="1" applyNumberFormat="1" applyFont="1" applyBorder="1"/>
    <xf numFmtId="0" fontId="3" fillId="0" borderId="13" xfId="0" applyFont="1" applyBorder="1" applyAlignment="1">
      <alignment horizontal="right"/>
    </xf>
    <xf numFmtId="165" fontId="3" fillId="0" borderId="14" xfId="1" applyNumberFormat="1" applyFont="1" applyBorder="1"/>
    <xf numFmtId="3" fontId="3" fillId="0" borderId="14" xfId="1" applyNumberFormat="1" applyFont="1" applyBorder="1"/>
    <xf numFmtId="164" fontId="3" fillId="0" borderId="14" xfId="2" applyNumberFormat="1" applyFont="1" applyBorder="1"/>
    <xf numFmtId="164" fontId="3" fillId="0" borderId="15" xfId="2" applyNumberFormat="1" applyFont="1" applyBorder="1"/>
    <xf numFmtId="165" fontId="3" fillId="0" borderId="14" xfId="1" applyNumberFormat="1" applyFont="1" applyFill="1" applyBorder="1"/>
    <xf numFmtId="164" fontId="3" fillId="0" borderId="12" xfId="2" applyNumberFormat="1" applyFont="1" applyFill="1" applyBorder="1"/>
    <xf numFmtId="164" fontId="3" fillId="0" borderId="6" xfId="2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0" fillId="0" borderId="0" xfId="0" applyNumberFormat="1"/>
    <xf numFmtId="165" fontId="0" fillId="2" borderId="11" xfId="1" applyNumberFormat="1" applyFont="1" applyFill="1" applyBorder="1"/>
    <xf numFmtId="165" fontId="3" fillId="2" borderId="5" xfId="1" applyNumberFormat="1" applyFont="1" applyFill="1" applyBorder="1"/>
    <xf numFmtId="165" fontId="0" fillId="0" borderId="0" xfId="0" applyNumberFormat="1"/>
    <xf numFmtId="165" fontId="0" fillId="0" borderId="11" xfId="1" applyNumberFormat="1" applyFont="1" applyFill="1" applyBorder="1"/>
    <xf numFmtId="165" fontId="3" fillId="0" borderId="5" xfId="1" applyNumberFormat="1" applyFont="1" applyFill="1" applyBorder="1"/>
    <xf numFmtId="165" fontId="3" fillId="0" borderId="11" xfId="1" applyNumberFormat="1" applyFont="1" applyFill="1" applyBorder="1"/>
    <xf numFmtId="3" fontId="3" fillId="0" borderId="1" xfId="1" applyNumberFormat="1" applyFont="1" applyBorder="1"/>
    <xf numFmtId="0" fontId="0" fillId="0" borderId="10" xfId="0" applyBorder="1"/>
    <xf numFmtId="164" fontId="0" fillId="0" borderId="12" xfId="2" applyNumberFormat="1" applyFont="1" applyBorder="1"/>
    <xf numFmtId="3" fontId="0" fillId="0" borderId="11" xfId="1" applyNumberFormat="1" applyFont="1" applyFill="1" applyBorder="1"/>
    <xf numFmtId="164" fontId="0" fillId="0" borderId="1" xfId="2" applyNumberFormat="1" applyFont="1" applyFill="1" applyBorder="1"/>
    <xf numFmtId="164" fontId="0" fillId="0" borderId="11" xfId="2" applyNumberFormat="1" applyFont="1" applyFill="1" applyBorder="1"/>
    <xf numFmtId="3" fontId="3" fillId="0" borderId="5" xfId="1" applyNumberFormat="1" applyFont="1" applyFill="1" applyBorder="1"/>
    <xf numFmtId="164" fontId="3" fillId="0" borderId="5" xfId="2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3" fillId="0" borderId="11" xfId="1" applyNumberFormat="1" applyFont="1" applyFill="1" applyBorder="1"/>
    <xf numFmtId="165" fontId="0" fillId="4" borderId="1" xfId="1" applyNumberFormat="1" applyFont="1" applyFill="1" applyBorder="1"/>
    <xf numFmtId="165" fontId="3" fillId="4" borderId="14" xfId="1" applyNumberFormat="1" applyFont="1" applyFill="1" applyBorder="1"/>
    <xf numFmtId="165" fontId="0" fillId="4" borderId="11" xfId="1" applyNumberFormat="1" applyFont="1" applyFill="1" applyBorder="1"/>
    <xf numFmtId="165" fontId="3" fillId="4" borderId="5" xfId="1" applyNumberFormat="1" applyFont="1" applyFill="1" applyBorder="1"/>
    <xf numFmtId="165" fontId="3" fillId="4" borderId="11" xfId="1" applyNumberFormat="1" applyFont="1" applyFill="1" applyBorder="1"/>
    <xf numFmtId="0" fontId="7" fillId="5" borderId="2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18" xfId="0" applyFon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0" borderId="1" xfId="0" applyFill="1" applyBorder="1"/>
    <xf numFmtId="0" fontId="0" fillId="0" borderId="2" xfId="0" applyFill="1" applyBorder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0" fontId="0" fillId="0" borderId="0" xfId="0" applyFill="1"/>
    <xf numFmtId="3" fontId="0" fillId="2" borderId="1" xfId="1" applyNumberFormat="1" applyFont="1" applyFill="1" applyBorder="1"/>
    <xf numFmtId="164" fontId="0" fillId="2" borderId="1" xfId="2" applyNumberFormat="1" applyFont="1" applyFill="1" applyBorder="1"/>
    <xf numFmtId="3" fontId="3" fillId="2" borderId="5" xfId="1" applyNumberFormat="1" applyFont="1" applyFill="1" applyBorder="1"/>
    <xf numFmtId="164" fontId="3" fillId="2" borderId="5" xfId="2" applyNumberFormat="1" applyFont="1" applyFill="1" applyBorder="1"/>
    <xf numFmtId="3" fontId="8" fillId="2" borderId="24" xfId="0" applyNumberFormat="1" applyFont="1" applyFill="1" applyBorder="1" applyAlignment="1">
      <alignment horizontal="center"/>
    </xf>
    <xf numFmtId="0" fontId="0" fillId="2" borderId="24" xfId="0" applyFill="1" applyBorder="1"/>
    <xf numFmtId="0" fontId="0" fillId="0" borderId="18" xfId="0" applyFill="1" applyBorder="1" applyAlignment="1"/>
    <xf numFmtId="0" fontId="0" fillId="0" borderId="1" xfId="0" applyBorder="1"/>
    <xf numFmtId="0" fontId="7" fillId="5" borderId="18" xfId="0" applyFont="1" applyFill="1" applyBorder="1" applyAlignment="1">
      <alignment horizontal="center" wrapText="1"/>
    </xf>
    <xf numFmtId="0" fontId="0" fillId="0" borderId="18" xfId="0" applyFill="1" applyBorder="1"/>
    <xf numFmtId="0" fontId="6" fillId="6" borderId="1" xfId="0" applyFont="1" applyFill="1" applyBorder="1"/>
    <xf numFmtId="0" fontId="9" fillId="0" borderId="2" xfId="0" applyFont="1" applyFill="1" applyBorder="1"/>
    <xf numFmtId="0" fontId="9" fillId="0" borderId="1" xfId="0" applyFont="1" applyFill="1" applyBorder="1"/>
    <xf numFmtId="0" fontId="9" fillId="0" borderId="4" xfId="0" applyFont="1" applyFill="1" applyBorder="1"/>
    <xf numFmtId="0" fontId="0" fillId="0" borderId="16" xfId="0" applyBorder="1"/>
    <xf numFmtId="0" fontId="0" fillId="0" borderId="5" xfId="0" applyBorder="1"/>
    <xf numFmtId="164" fontId="0" fillId="0" borderId="6" xfId="2" applyNumberFormat="1" applyFont="1" applyBorder="1"/>
    <xf numFmtId="164" fontId="0" fillId="0" borderId="5" xfId="2" applyNumberFormat="1" applyFont="1" applyBorder="1"/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9" fillId="0" borderId="5" xfId="0" applyFont="1" applyFill="1" applyBorder="1"/>
    <xf numFmtId="0" fontId="0" fillId="2" borderId="7" xfId="0" applyFill="1" applyBorder="1"/>
    <xf numFmtId="0" fontId="7" fillId="5" borderId="26" xfId="0" applyFont="1" applyFill="1" applyBorder="1" applyAlignment="1">
      <alignment horizontal="center" wrapText="1"/>
    </xf>
    <xf numFmtId="0" fontId="9" fillId="0" borderId="26" xfId="0" applyFont="1" applyFill="1" applyBorder="1"/>
    <xf numFmtId="0" fontId="9" fillId="0" borderId="27" xfId="0" applyFont="1" applyFill="1" applyBorder="1"/>
    <xf numFmtId="0" fontId="9" fillId="0" borderId="3" xfId="0" applyFont="1" applyFill="1" applyBorder="1"/>
    <xf numFmtId="0" fontId="9" fillId="0" borderId="6" xfId="0" applyFont="1" applyFill="1" applyBorder="1"/>
    <xf numFmtId="0" fontId="0" fillId="0" borderId="17" xfId="0" applyBorder="1"/>
    <xf numFmtId="0" fontId="9" fillId="3" borderId="2" xfId="0" applyFont="1" applyFill="1" applyBorder="1"/>
    <xf numFmtId="0" fontId="9" fillId="3" borderId="1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0" fillId="3" borderId="19" xfId="0" applyFill="1" applyBorder="1"/>
    <xf numFmtId="164" fontId="0" fillId="3" borderId="20" xfId="2" applyNumberFormat="1" applyFont="1" applyFill="1" applyBorder="1"/>
    <xf numFmtId="0" fontId="0" fillId="3" borderId="20" xfId="0" applyFill="1" applyBorder="1"/>
    <xf numFmtId="164" fontId="0" fillId="3" borderId="21" xfId="2" applyNumberFormat="1" applyFont="1" applyFill="1" applyBorder="1"/>
    <xf numFmtId="0" fontId="0" fillId="3" borderId="2" xfId="0" applyFill="1" applyBorder="1"/>
    <xf numFmtId="164" fontId="0" fillId="3" borderId="1" xfId="2" applyNumberFormat="1" applyFont="1" applyFill="1" applyBorder="1"/>
    <xf numFmtId="0" fontId="0" fillId="3" borderId="1" xfId="0" applyFill="1" applyBorder="1"/>
    <xf numFmtId="164" fontId="0" fillId="3" borderId="3" xfId="2" applyNumberFormat="1" applyFont="1" applyFill="1" applyBorder="1"/>
    <xf numFmtId="0" fontId="0" fillId="3" borderId="4" xfId="0" applyFill="1" applyBorder="1"/>
    <xf numFmtId="164" fontId="0" fillId="3" borderId="5" xfId="2" applyNumberFormat="1" applyFont="1" applyFill="1" applyBorder="1"/>
    <xf numFmtId="0" fontId="0" fillId="3" borderId="5" xfId="0" applyFill="1" applyBorder="1"/>
    <xf numFmtId="164" fontId="0" fillId="3" borderId="6" xfId="2" applyNumberFormat="1" applyFont="1" applyFill="1" applyBorder="1"/>
    <xf numFmtId="164" fontId="0" fillId="0" borderId="0" xfId="2" applyNumberFormat="1" applyFont="1" applyFill="1" applyBorder="1"/>
    <xf numFmtId="0" fontId="9" fillId="0" borderId="37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BECA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7"/>
  <sheetViews>
    <sheetView workbookViewId="0">
      <selection sqref="A1:P1"/>
    </sheetView>
  </sheetViews>
  <sheetFormatPr defaultRowHeight="15" x14ac:dyDescent="0.25"/>
  <cols>
    <col min="1" max="1" width="22" bestFit="1" customWidth="1"/>
    <col min="2" max="3" width="12" customWidth="1"/>
    <col min="4" max="4" width="10.28515625" customWidth="1"/>
    <col min="5" max="10" width="9.140625" customWidth="1"/>
    <col min="11" max="11" width="14" customWidth="1"/>
    <col min="12" max="12" width="13.5703125" customWidth="1"/>
    <col min="13" max="16" width="13.7109375" customWidth="1"/>
  </cols>
  <sheetData>
    <row r="1" spans="1:20" x14ac:dyDescent="0.25">
      <c r="A1" s="124" t="s">
        <v>171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</row>
    <row r="2" spans="1:20" x14ac:dyDescent="0.25">
      <c r="A2" s="3"/>
      <c r="B2" s="122">
        <v>2007</v>
      </c>
      <c r="C2" s="122">
        <v>2008</v>
      </c>
      <c r="D2" s="122">
        <v>2009</v>
      </c>
      <c r="E2" s="122">
        <v>2010</v>
      </c>
      <c r="F2" s="122">
        <v>2011</v>
      </c>
      <c r="G2" s="122">
        <v>2012</v>
      </c>
      <c r="H2" s="122">
        <v>2013</v>
      </c>
      <c r="I2" s="122">
        <v>2014</v>
      </c>
      <c r="J2" s="122">
        <v>2015</v>
      </c>
      <c r="K2" s="122" t="s">
        <v>17</v>
      </c>
      <c r="L2" s="123"/>
      <c r="M2" s="122" t="s">
        <v>18</v>
      </c>
      <c r="N2" s="123"/>
      <c r="O2" s="122" t="s">
        <v>19</v>
      </c>
      <c r="P2" s="123"/>
    </row>
    <row r="3" spans="1:20" ht="15.75" thickBot="1" x14ac:dyDescent="0.3">
      <c r="A3" s="3"/>
      <c r="B3" s="122"/>
      <c r="C3" s="122"/>
      <c r="D3" s="122"/>
      <c r="E3" s="122"/>
      <c r="F3" s="122"/>
      <c r="G3" s="122"/>
      <c r="H3" s="122"/>
      <c r="I3" s="122"/>
      <c r="J3" s="122"/>
      <c r="K3" s="30" t="s">
        <v>3</v>
      </c>
      <c r="L3" s="31" t="s">
        <v>4</v>
      </c>
      <c r="M3" s="14" t="s">
        <v>3</v>
      </c>
      <c r="N3" s="15" t="s">
        <v>4</v>
      </c>
      <c r="O3" s="14" t="s">
        <v>3</v>
      </c>
      <c r="P3" s="15" t="s">
        <v>4</v>
      </c>
    </row>
    <row r="4" spans="1:20" x14ac:dyDescent="0.25">
      <c r="A4" s="119" t="s">
        <v>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1"/>
    </row>
    <row r="5" spans="1:20" x14ac:dyDescent="0.25">
      <c r="A5" s="4" t="s">
        <v>0</v>
      </c>
      <c r="B5" s="17">
        <f t="shared" ref="B5:J7" si="0">B13+B17</f>
        <v>391401</v>
      </c>
      <c r="C5" s="17">
        <f t="shared" si="0"/>
        <v>386361</v>
      </c>
      <c r="D5" s="18">
        <f t="shared" si="0"/>
        <v>403308</v>
      </c>
      <c r="E5" s="17">
        <f t="shared" si="0"/>
        <v>403543</v>
      </c>
      <c r="F5" s="17">
        <f t="shared" si="0"/>
        <v>392316</v>
      </c>
      <c r="G5" s="18">
        <f t="shared" si="0"/>
        <v>390155</v>
      </c>
      <c r="H5" s="17">
        <f t="shared" si="0"/>
        <v>394698</v>
      </c>
      <c r="I5" s="17">
        <f t="shared" si="0"/>
        <v>401051</v>
      </c>
      <c r="J5" s="50">
        <v>391440</v>
      </c>
      <c r="K5" s="2">
        <f>J5-B5</f>
        <v>39</v>
      </c>
      <c r="L5" s="12">
        <f>K5/B5</f>
        <v>9.964205507906214E-5</v>
      </c>
      <c r="M5" s="2">
        <f>J5-E5</f>
        <v>-12103</v>
      </c>
      <c r="N5" s="12">
        <f>M5/E5</f>
        <v>-2.9991847213308123E-2</v>
      </c>
      <c r="O5" s="2">
        <f>J5-I5</f>
        <v>-9611</v>
      </c>
      <c r="P5" s="5">
        <f>O5/I5</f>
        <v>-2.3964533189045782E-2</v>
      </c>
    </row>
    <row r="6" spans="1:20" ht="15.75" thickBot="1" x14ac:dyDescent="0.3">
      <c r="A6" s="4" t="s">
        <v>1</v>
      </c>
      <c r="B6" s="17">
        <v>259741</v>
      </c>
      <c r="C6" s="17">
        <v>257307</v>
      </c>
      <c r="D6" s="18">
        <f t="shared" si="0"/>
        <v>230308</v>
      </c>
      <c r="E6" s="17">
        <f t="shared" si="0"/>
        <v>236923</v>
      </c>
      <c r="F6" s="17">
        <f t="shared" si="0"/>
        <v>232901</v>
      </c>
      <c r="G6" s="18">
        <f t="shared" si="0"/>
        <v>232827</v>
      </c>
      <c r="H6" s="17">
        <f t="shared" si="0"/>
        <v>197070</v>
      </c>
      <c r="I6" s="17">
        <f t="shared" si="0"/>
        <v>177373</v>
      </c>
      <c r="J6" s="50">
        <v>173268</v>
      </c>
      <c r="K6" s="2">
        <f>J6-B6</f>
        <v>-86473</v>
      </c>
      <c r="L6" s="12">
        <f>K6/B6</f>
        <v>-0.33292010117771165</v>
      </c>
      <c r="M6" s="2">
        <f>J6-E6</f>
        <v>-63655</v>
      </c>
      <c r="N6" s="12">
        <f>M6/E6</f>
        <v>-0.26867378853045082</v>
      </c>
      <c r="O6" s="2">
        <f>J6-I6</f>
        <v>-4105</v>
      </c>
      <c r="P6" s="5">
        <f>O6/I6</f>
        <v>-2.3143319445462388E-2</v>
      </c>
      <c r="S6" s="35"/>
      <c r="T6" s="35"/>
    </row>
    <row r="7" spans="1:20" ht="15.75" thickBot="1" x14ac:dyDescent="0.3">
      <c r="A7" s="22" t="s">
        <v>2</v>
      </c>
      <c r="B7" s="27">
        <f t="shared" si="0"/>
        <v>651142</v>
      </c>
      <c r="C7" s="27">
        <f t="shared" si="0"/>
        <v>643668</v>
      </c>
      <c r="D7" s="23">
        <f t="shared" si="0"/>
        <v>633616</v>
      </c>
      <c r="E7" s="23">
        <f t="shared" si="0"/>
        <v>640466</v>
      </c>
      <c r="F7" s="23">
        <f t="shared" si="0"/>
        <v>625217</v>
      </c>
      <c r="G7" s="23">
        <f t="shared" si="0"/>
        <v>622982</v>
      </c>
      <c r="H7" s="27">
        <f t="shared" si="0"/>
        <v>591768</v>
      </c>
      <c r="I7" s="27">
        <f t="shared" si="0"/>
        <v>578424</v>
      </c>
      <c r="J7" s="51">
        <f t="shared" si="0"/>
        <v>564708</v>
      </c>
      <c r="K7" s="24">
        <f>J7-B7</f>
        <v>-86434</v>
      </c>
      <c r="L7" s="25">
        <f>K7/B7</f>
        <v>-0.13274216683918408</v>
      </c>
      <c r="M7" s="24">
        <f>J7-E7</f>
        <v>-75758</v>
      </c>
      <c r="N7" s="25">
        <f>M7/E7</f>
        <v>-0.11828574818959944</v>
      </c>
      <c r="O7" s="24">
        <f>J7-I7</f>
        <v>-13716</v>
      </c>
      <c r="P7" s="26">
        <f>O7/I7</f>
        <v>-2.3712709016223393E-2</v>
      </c>
      <c r="S7" s="35"/>
      <c r="T7" s="35"/>
    </row>
    <row r="8" spans="1:20" x14ac:dyDescent="0.25">
      <c r="A8" s="119" t="s">
        <v>10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  <c r="S8" s="35"/>
      <c r="T8" s="35"/>
    </row>
    <row r="9" spans="1:20" x14ac:dyDescent="0.25">
      <c r="A9" s="4" t="s">
        <v>0</v>
      </c>
      <c r="B9" s="10">
        <v>60814</v>
      </c>
      <c r="C9" s="10">
        <v>58649</v>
      </c>
      <c r="D9" s="11">
        <v>60843</v>
      </c>
      <c r="E9" s="10">
        <v>62305</v>
      </c>
      <c r="F9" s="10">
        <v>61636</v>
      </c>
      <c r="G9" s="11">
        <v>61796</v>
      </c>
      <c r="H9" s="10">
        <v>60855</v>
      </c>
      <c r="I9" s="36">
        <v>59629</v>
      </c>
      <c r="J9" s="52">
        <v>58064</v>
      </c>
      <c r="K9" s="2">
        <f>J9-B9</f>
        <v>-2750</v>
      </c>
      <c r="L9" s="12">
        <f>K9/B9</f>
        <v>-4.5219850692274806E-2</v>
      </c>
      <c r="M9" s="2">
        <f>J9-E9</f>
        <v>-4241</v>
      </c>
      <c r="N9" s="12">
        <f>M9/E9</f>
        <v>-6.8068373324773293E-2</v>
      </c>
      <c r="O9" s="2">
        <f>J9-I9</f>
        <v>-1565</v>
      </c>
      <c r="P9" s="5">
        <f>O9/I9</f>
        <v>-2.6245618742558152E-2</v>
      </c>
      <c r="S9" s="35"/>
      <c r="T9" s="35"/>
    </row>
    <row r="10" spans="1:20" x14ac:dyDescent="0.25">
      <c r="A10" s="4" t="s">
        <v>1</v>
      </c>
      <c r="B10" s="36">
        <v>18048</v>
      </c>
      <c r="C10" s="36">
        <v>17428</v>
      </c>
      <c r="D10" s="11">
        <v>17675</v>
      </c>
      <c r="E10" s="10">
        <v>17141</v>
      </c>
      <c r="F10" s="10">
        <v>15550</v>
      </c>
      <c r="G10" s="11">
        <v>15361</v>
      </c>
      <c r="H10" s="10">
        <v>10105</v>
      </c>
      <c r="I10" s="36">
        <v>7984</v>
      </c>
      <c r="J10" s="52">
        <v>6133</v>
      </c>
      <c r="K10" s="2">
        <f>J10-B10</f>
        <v>-11915</v>
      </c>
      <c r="L10" s="12">
        <f>K10/B10</f>
        <v>-0.66018395390070927</v>
      </c>
      <c r="M10" s="2">
        <f>J10-E10</f>
        <v>-11008</v>
      </c>
      <c r="N10" s="12">
        <f>M10/E10</f>
        <v>-0.64220290531474244</v>
      </c>
      <c r="O10" s="2">
        <f>J10-I10</f>
        <v>-1851</v>
      </c>
      <c r="P10" s="5">
        <f>O10/I10</f>
        <v>-0.23183867735470942</v>
      </c>
      <c r="S10" s="35"/>
      <c r="T10" s="35"/>
    </row>
    <row r="11" spans="1:20" ht="15.75" thickBot="1" x14ac:dyDescent="0.3">
      <c r="A11" s="6" t="s">
        <v>2</v>
      </c>
      <c r="B11" s="37">
        <f t="shared" ref="B11:J11" si="1">SUM(B9:B10)</f>
        <v>78862</v>
      </c>
      <c r="C11" s="37">
        <f t="shared" si="1"/>
        <v>76077</v>
      </c>
      <c r="D11" s="7">
        <f t="shared" si="1"/>
        <v>78518</v>
      </c>
      <c r="E11" s="7">
        <f t="shared" si="1"/>
        <v>79446</v>
      </c>
      <c r="F11" s="7">
        <f t="shared" si="1"/>
        <v>77186</v>
      </c>
      <c r="G11" s="7">
        <f t="shared" si="1"/>
        <v>77157</v>
      </c>
      <c r="H11" s="7">
        <f t="shared" si="1"/>
        <v>70960</v>
      </c>
      <c r="I11" s="37">
        <f t="shared" si="1"/>
        <v>67613</v>
      </c>
      <c r="J11" s="53">
        <f t="shared" si="1"/>
        <v>64197</v>
      </c>
      <c r="K11" s="8">
        <f>J11-B11</f>
        <v>-14665</v>
      </c>
      <c r="L11" s="13">
        <f>K11/B11</f>
        <v>-0.18595774897922954</v>
      </c>
      <c r="M11" s="8">
        <f>J11-E11</f>
        <v>-15249</v>
      </c>
      <c r="N11" s="13">
        <f>M11/E11</f>
        <v>-0.19194169624650706</v>
      </c>
      <c r="O11" s="39">
        <f>J11-I11</f>
        <v>-3416</v>
      </c>
      <c r="P11" s="29">
        <f>O11/I11</f>
        <v>-5.0522828450150117E-2</v>
      </c>
      <c r="S11" s="35"/>
      <c r="T11" s="35"/>
    </row>
    <row r="12" spans="1:20" x14ac:dyDescent="0.25">
      <c r="A12" s="119" t="s">
        <v>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S12" s="35"/>
      <c r="T12" s="35"/>
    </row>
    <row r="13" spans="1:20" x14ac:dyDescent="0.25">
      <c r="A13" s="4" t="s">
        <v>0</v>
      </c>
      <c r="B13" s="10">
        <v>178328</v>
      </c>
      <c r="C13" s="10">
        <v>181506</v>
      </c>
      <c r="D13" s="11">
        <v>187313</v>
      </c>
      <c r="E13" s="10">
        <v>191325</v>
      </c>
      <c r="F13" s="10">
        <v>186482</v>
      </c>
      <c r="G13" s="11">
        <v>190996</v>
      </c>
      <c r="H13" s="10">
        <v>191571</v>
      </c>
      <c r="I13" s="36">
        <v>191903</v>
      </c>
      <c r="J13" s="52">
        <v>185824</v>
      </c>
      <c r="K13" s="2">
        <f>J13-B13</f>
        <v>7496</v>
      </c>
      <c r="L13" s="12">
        <f>K13/B13</f>
        <v>4.2034901978376921E-2</v>
      </c>
      <c r="M13" s="2">
        <f>J13-E13</f>
        <v>-5501</v>
      </c>
      <c r="N13" s="12">
        <f>M13/E13</f>
        <v>-2.8752123350320135E-2</v>
      </c>
      <c r="O13" s="2">
        <f>J13-I13</f>
        <v>-6079</v>
      </c>
      <c r="P13" s="5">
        <f>O13/I13</f>
        <v>-3.1677462051140422E-2</v>
      </c>
      <c r="R13" s="35"/>
      <c r="S13" s="35"/>
      <c r="T13" s="35"/>
    </row>
    <row r="14" spans="1:20" x14ac:dyDescent="0.25">
      <c r="A14" s="4" t="s">
        <v>1</v>
      </c>
      <c r="B14" s="36">
        <v>57217</v>
      </c>
      <c r="C14" s="36">
        <v>54740</v>
      </c>
      <c r="D14" s="11">
        <v>50797</v>
      </c>
      <c r="E14" s="10">
        <v>50626</v>
      </c>
      <c r="F14" s="10">
        <v>49699</v>
      </c>
      <c r="G14" s="11">
        <v>48407</v>
      </c>
      <c r="H14" s="10">
        <v>30626</v>
      </c>
      <c r="I14" s="36">
        <v>24358</v>
      </c>
      <c r="J14" s="52">
        <v>20462</v>
      </c>
      <c r="K14" s="2">
        <f>J14-B14</f>
        <v>-36755</v>
      </c>
      <c r="L14" s="12">
        <f>K14/B14</f>
        <v>-0.64237901323033364</v>
      </c>
      <c r="M14" s="2">
        <f>J14-E14</f>
        <v>-30164</v>
      </c>
      <c r="N14" s="12">
        <f>M14/E14</f>
        <v>-0.59582032947497332</v>
      </c>
      <c r="O14" s="2">
        <f>J14-I14</f>
        <v>-3896</v>
      </c>
      <c r="P14" s="5">
        <f>O14/I14</f>
        <v>-0.15994745052960013</v>
      </c>
      <c r="S14" s="35"/>
      <c r="T14" s="35"/>
    </row>
    <row r="15" spans="1:20" ht="15.75" thickBot="1" x14ac:dyDescent="0.3">
      <c r="A15" s="6" t="s">
        <v>2</v>
      </c>
      <c r="B15" s="37">
        <f t="shared" ref="B15:J15" si="2">SUM(B13:B14)</f>
        <v>235545</v>
      </c>
      <c r="C15" s="37">
        <f t="shared" si="2"/>
        <v>236246</v>
      </c>
      <c r="D15" s="7">
        <f t="shared" si="2"/>
        <v>238110</v>
      </c>
      <c r="E15" s="7">
        <f t="shared" si="2"/>
        <v>241951</v>
      </c>
      <c r="F15" s="7">
        <f t="shared" si="2"/>
        <v>236181</v>
      </c>
      <c r="G15" s="7">
        <f t="shared" si="2"/>
        <v>239403</v>
      </c>
      <c r="H15" s="7">
        <f t="shared" si="2"/>
        <v>222197</v>
      </c>
      <c r="I15" s="37">
        <f t="shared" si="2"/>
        <v>216261</v>
      </c>
      <c r="J15" s="53">
        <f t="shared" si="2"/>
        <v>206286</v>
      </c>
      <c r="K15" s="8">
        <f>J15-B15</f>
        <v>-29259</v>
      </c>
      <c r="L15" s="13">
        <f>K15/B15</f>
        <v>-0.12421830223524168</v>
      </c>
      <c r="M15" s="8">
        <f>J15-E15</f>
        <v>-35665</v>
      </c>
      <c r="N15" s="13">
        <f>M15/E15</f>
        <v>-0.14740587970291505</v>
      </c>
      <c r="O15" s="39">
        <f>J15-I15</f>
        <v>-9975</v>
      </c>
      <c r="P15" s="29">
        <f>O15/I15</f>
        <v>-4.6124821396368275E-2</v>
      </c>
      <c r="S15" s="35"/>
      <c r="T15" s="35"/>
    </row>
    <row r="16" spans="1:20" x14ac:dyDescent="0.25">
      <c r="A16" s="119" t="s">
        <v>7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  <c r="S16" s="35"/>
      <c r="T16" s="35"/>
    </row>
    <row r="17" spans="1:21" x14ac:dyDescent="0.25">
      <c r="A17" s="4" t="s">
        <v>0</v>
      </c>
      <c r="B17" s="17">
        <v>213073</v>
      </c>
      <c r="C17" s="17">
        <v>204855</v>
      </c>
      <c r="D17" s="18">
        <v>215995</v>
      </c>
      <c r="E17" s="17">
        <v>212218</v>
      </c>
      <c r="F17" s="17">
        <v>205834</v>
      </c>
      <c r="G17" s="18">
        <v>199159</v>
      </c>
      <c r="H17" s="17">
        <v>203127</v>
      </c>
      <c r="I17" s="17">
        <v>209148</v>
      </c>
      <c r="J17" s="50">
        <v>205616</v>
      </c>
      <c r="K17" s="2">
        <f>J17-B17</f>
        <v>-7457</v>
      </c>
      <c r="L17" s="12">
        <f>K17/B17</f>
        <v>-3.499739525890188E-2</v>
      </c>
      <c r="M17" s="2">
        <f>J17-E17</f>
        <v>-6602</v>
      </c>
      <c r="N17" s="12">
        <f>M17/E17</f>
        <v>-3.1109519456408032E-2</v>
      </c>
      <c r="O17" s="2">
        <f>J17-I17</f>
        <v>-3532</v>
      </c>
      <c r="P17" s="5">
        <f>O17/I17</f>
        <v>-1.6887562874136976E-2</v>
      </c>
      <c r="S17" s="35"/>
      <c r="T17" s="35"/>
    </row>
    <row r="18" spans="1:21" x14ac:dyDescent="0.25">
      <c r="A18" s="4" t="s">
        <v>1</v>
      </c>
      <c r="B18" s="17">
        <v>202524</v>
      </c>
      <c r="C18" s="17">
        <v>202567</v>
      </c>
      <c r="D18" s="18">
        <v>179511</v>
      </c>
      <c r="E18" s="17">
        <v>186297</v>
      </c>
      <c r="F18" s="17">
        <v>183202</v>
      </c>
      <c r="G18" s="18">
        <v>184420</v>
      </c>
      <c r="H18" s="17">
        <v>166444</v>
      </c>
      <c r="I18" s="17">
        <v>153015</v>
      </c>
      <c r="J18" s="50">
        <v>152806</v>
      </c>
      <c r="K18" s="2">
        <f>J18-B18</f>
        <v>-49718</v>
      </c>
      <c r="L18" s="12">
        <f>K18/B18</f>
        <v>-0.24549189231893503</v>
      </c>
      <c r="M18" s="2">
        <f>J18-E18</f>
        <v>-33491</v>
      </c>
      <c r="N18" s="12">
        <f>M18/E18</f>
        <v>-0.17977208435991993</v>
      </c>
      <c r="O18" s="2">
        <f>J18-I18</f>
        <v>-209</v>
      </c>
      <c r="P18" s="5">
        <f>O18/I18</f>
        <v>-1.3658791621736432E-3</v>
      </c>
      <c r="S18" s="35"/>
      <c r="T18" s="35"/>
      <c r="U18" s="32"/>
    </row>
    <row r="19" spans="1:21" ht="15.75" thickBot="1" x14ac:dyDescent="0.3">
      <c r="A19" s="19" t="s">
        <v>2</v>
      </c>
      <c r="B19" s="38">
        <f t="shared" ref="B19:J19" si="3">SUM(B17:B18)</f>
        <v>415597</v>
      </c>
      <c r="C19" s="38">
        <f t="shared" si="3"/>
        <v>407422</v>
      </c>
      <c r="D19" s="20">
        <f t="shared" si="3"/>
        <v>395506</v>
      </c>
      <c r="E19" s="20">
        <f t="shared" si="3"/>
        <v>398515</v>
      </c>
      <c r="F19" s="20">
        <f t="shared" si="3"/>
        <v>389036</v>
      </c>
      <c r="G19" s="20">
        <f t="shared" si="3"/>
        <v>383579</v>
      </c>
      <c r="H19" s="20">
        <f t="shared" si="3"/>
        <v>369571</v>
      </c>
      <c r="I19" s="38">
        <f t="shared" si="3"/>
        <v>362163</v>
      </c>
      <c r="J19" s="54">
        <f t="shared" si="3"/>
        <v>358422</v>
      </c>
      <c r="K19" s="21">
        <f>J19-B19</f>
        <v>-57175</v>
      </c>
      <c r="L19" s="16">
        <f>K19/B19</f>
        <v>-0.13757317786220785</v>
      </c>
      <c r="M19" s="21">
        <f>J19-E19</f>
        <v>-40093</v>
      </c>
      <c r="N19" s="16">
        <f>M19/E19</f>
        <v>-0.10060599977416157</v>
      </c>
      <c r="O19" s="21">
        <f>J19-I19</f>
        <v>-3741</v>
      </c>
      <c r="P19" s="28">
        <f>O19/I19</f>
        <v>-1.0329602968828953E-2</v>
      </c>
      <c r="S19" s="35"/>
      <c r="T19" s="35"/>
    </row>
    <row r="20" spans="1:21" x14ac:dyDescent="0.25">
      <c r="A20" s="119" t="s">
        <v>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  <c r="S20" s="35"/>
      <c r="T20" s="35"/>
    </row>
    <row r="21" spans="1:21" x14ac:dyDescent="0.25">
      <c r="A21" s="4" t="s">
        <v>0</v>
      </c>
      <c r="B21" s="33"/>
      <c r="C21" s="33"/>
      <c r="D21" s="11">
        <v>43409</v>
      </c>
      <c r="E21" s="1">
        <v>43437</v>
      </c>
      <c r="F21" s="1">
        <v>40033</v>
      </c>
      <c r="G21" s="1">
        <v>35143</v>
      </c>
      <c r="H21" s="1">
        <v>34909</v>
      </c>
      <c r="I21" s="17">
        <v>32048</v>
      </c>
      <c r="J21" s="50">
        <v>31505</v>
      </c>
      <c r="K21" s="2">
        <f>J21-D21</f>
        <v>-11904</v>
      </c>
      <c r="L21" s="12">
        <f>K21/D21</f>
        <v>-0.27422884655255825</v>
      </c>
      <c r="M21" s="2">
        <f>J21-E21</f>
        <v>-11932</v>
      </c>
      <c r="N21" s="12">
        <f>M21/E21</f>
        <v>-0.27469668715611117</v>
      </c>
      <c r="O21" s="2">
        <f>J21-I21</f>
        <v>-543</v>
      </c>
      <c r="P21" s="5">
        <f>O21/I21</f>
        <v>-1.6943334997503744E-2</v>
      </c>
      <c r="R21" s="32"/>
      <c r="S21" s="35"/>
      <c r="T21" s="35"/>
    </row>
    <row r="22" spans="1:21" x14ac:dyDescent="0.25">
      <c r="A22" s="4" t="s">
        <v>1</v>
      </c>
      <c r="B22" s="33"/>
      <c r="C22" s="33"/>
      <c r="D22" s="11">
        <v>30641</v>
      </c>
      <c r="E22" s="1">
        <v>31333</v>
      </c>
      <c r="F22" s="1">
        <v>25612</v>
      </c>
      <c r="G22" s="1">
        <v>25626</v>
      </c>
      <c r="H22" s="1">
        <v>20870</v>
      </c>
      <c r="I22" s="17">
        <v>17885</v>
      </c>
      <c r="J22" s="50">
        <v>16220</v>
      </c>
      <c r="K22" s="2">
        <f>J22-D22</f>
        <v>-14421</v>
      </c>
      <c r="L22" s="12">
        <f>K22/D22</f>
        <v>-0.47064390848862636</v>
      </c>
      <c r="M22" s="2">
        <f>J22-E22</f>
        <v>-15113</v>
      </c>
      <c r="N22" s="12">
        <f>M22/E22</f>
        <v>-0.48233491845657933</v>
      </c>
      <c r="O22" s="2">
        <f>J22-I22</f>
        <v>-1665</v>
      </c>
      <c r="P22" s="5">
        <f>O22/I22</f>
        <v>-9.3094772155437516E-2</v>
      </c>
      <c r="R22" s="32"/>
      <c r="S22" s="35"/>
      <c r="T22" s="35"/>
    </row>
    <row r="23" spans="1:21" ht="15.75" thickBot="1" x14ac:dyDescent="0.3">
      <c r="A23" s="6" t="s">
        <v>2</v>
      </c>
      <c r="B23" s="34">
        <f>SUM(B21:B22)</f>
        <v>0</v>
      </c>
      <c r="C23" s="34">
        <f>SUM(C21:C22)</f>
        <v>0</v>
      </c>
      <c r="D23" s="7">
        <f>SUM(D21:D22)</f>
        <v>74050</v>
      </c>
      <c r="E23" s="7">
        <f t="shared" ref="E23:J23" si="4">SUM(E21:E22)</f>
        <v>74770</v>
      </c>
      <c r="F23" s="7">
        <f t="shared" si="4"/>
        <v>65645</v>
      </c>
      <c r="G23" s="7">
        <f t="shared" si="4"/>
        <v>60769</v>
      </c>
      <c r="H23" s="7">
        <f t="shared" si="4"/>
        <v>55779</v>
      </c>
      <c r="I23" s="37">
        <f t="shared" si="4"/>
        <v>49933</v>
      </c>
      <c r="J23" s="53">
        <f t="shared" si="4"/>
        <v>47725</v>
      </c>
      <c r="K23" s="8">
        <f>J23-D23</f>
        <v>-26325</v>
      </c>
      <c r="L23" s="13">
        <f>K23/D23</f>
        <v>-0.35550303848750842</v>
      </c>
      <c r="M23" s="8">
        <f>J23-E23</f>
        <v>-27045</v>
      </c>
      <c r="N23" s="13">
        <f>M23/E23</f>
        <v>-0.36170924167446838</v>
      </c>
      <c r="O23" s="8">
        <f>J23-I23</f>
        <v>-2208</v>
      </c>
      <c r="P23" s="9">
        <f>O23/I23</f>
        <v>-4.4219253800092125E-2</v>
      </c>
      <c r="R23" s="32"/>
      <c r="S23" s="35"/>
      <c r="T23" s="35"/>
    </row>
    <row r="24" spans="1:21" x14ac:dyDescent="0.25">
      <c r="A24" s="119" t="s">
        <v>5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1"/>
      <c r="S24" s="35"/>
      <c r="T24" s="35"/>
    </row>
    <row r="25" spans="1:21" x14ac:dyDescent="0.25">
      <c r="A25" s="4" t="s">
        <v>0</v>
      </c>
      <c r="B25" s="10">
        <v>41768</v>
      </c>
      <c r="C25" s="10">
        <v>45418</v>
      </c>
      <c r="D25" s="11">
        <v>45592</v>
      </c>
      <c r="E25" s="10">
        <v>43329</v>
      </c>
      <c r="F25" s="10">
        <v>38971</v>
      </c>
      <c r="G25" s="10">
        <v>32647</v>
      </c>
      <c r="H25" s="10">
        <v>29418</v>
      </c>
      <c r="I25" s="36">
        <v>31203</v>
      </c>
      <c r="J25" s="52">
        <v>28355</v>
      </c>
      <c r="K25" s="2">
        <f>J25-B25</f>
        <v>-13413</v>
      </c>
      <c r="L25" s="12">
        <f>K25/B25</f>
        <v>-0.32113100938517525</v>
      </c>
      <c r="M25" s="2">
        <f>J25-E25</f>
        <v>-14974</v>
      </c>
      <c r="N25" s="12">
        <f>M25/E25</f>
        <v>-0.34558840499434557</v>
      </c>
      <c r="O25" s="2">
        <f>J25-I25</f>
        <v>-2848</v>
      </c>
      <c r="P25" s="5">
        <f>O25/I25</f>
        <v>-9.1273275005608431E-2</v>
      </c>
      <c r="S25" s="35"/>
      <c r="T25" s="35"/>
    </row>
    <row r="26" spans="1:21" x14ac:dyDescent="0.25">
      <c r="A26" s="4" t="s">
        <v>1</v>
      </c>
      <c r="B26" s="36">
        <v>78720</v>
      </c>
      <c r="C26" s="36">
        <v>75372</v>
      </c>
      <c r="D26" s="11">
        <v>62741</v>
      </c>
      <c r="E26" s="10">
        <v>63854</v>
      </c>
      <c r="F26" s="10">
        <v>64944</v>
      </c>
      <c r="G26" s="10">
        <v>64014</v>
      </c>
      <c r="H26" s="10">
        <v>57037</v>
      </c>
      <c r="I26" s="36">
        <v>53088</v>
      </c>
      <c r="J26" s="52">
        <v>54815</v>
      </c>
      <c r="K26" s="2">
        <f>J26-B26</f>
        <v>-23905</v>
      </c>
      <c r="L26" s="12">
        <f>K26/B26</f>
        <v>-0.30367123983739835</v>
      </c>
      <c r="M26" s="2">
        <f>J26-E26</f>
        <v>-9039</v>
      </c>
      <c r="N26" s="12">
        <f>M26/E26</f>
        <v>-0.14155730259654836</v>
      </c>
      <c r="O26" s="2">
        <f>J26-I26</f>
        <v>1727</v>
      </c>
      <c r="P26" s="5">
        <f>O26/I26</f>
        <v>3.2530892103676913E-2</v>
      </c>
      <c r="S26" s="35"/>
      <c r="T26" s="35"/>
    </row>
    <row r="27" spans="1:21" ht="15.75" thickBot="1" x14ac:dyDescent="0.3">
      <c r="A27" s="6" t="s">
        <v>2</v>
      </c>
      <c r="B27" s="37">
        <f>SUM(B25:B26)</f>
        <v>120488</v>
      </c>
      <c r="C27" s="37">
        <f>SUM(C25:C26)</f>
        <v>120790</v>
      </c>
      <c r="D27" s="7">
        <f>SUM(D25:D26)</f>
        <v>108333</v>
      </c>
      <c r="E27" s="7">
        <f t="shared" ref="E27:J27" si="5">SUM(E25:E26)</f>
        <v>107183</v>
      </c>
      <c r="F27" s="7">
        <f t="shared" si="5"/>
        <v>103915</v>
      </c>
      <c r="G27" s="7">
        <f t="shared" si="5"/>
        <v>96661</v>
      </c>
      <c r="H27" s="7">
        <f t="shared" si="5"/>
        <v>86455</v>
      </c>
      <c r="I27" s="37">
        <f t="shared" si="5"/>
        <v>84291</v>
      </c>
      <c r="J27" s="53">
        <f t="shared" si="5"/>
        <v>83170</v>
      </c>
      <c r="K27" s="8">
        <f>J27-B27</f>
        <v>-37318</v>
      </c>
      <c r="L27" s="13">
        <f>K27/B27</f>
        <v>-0.30972378992098798</v>
      </c>
      <c r="M27" s="8">
        <f>J27-E27</f>
        <v>-24013</v>
      </c>
      <c r="N27" s="13">
        <f>M27/E27</f>
        <v>-0.22403739398971853</v>
      </c>
      <c r="O27" s="8">
        <f>J27-I27</f>
        <v>-1121</v>
      </c>
      <c r="P27" s="9">
        <f>O27/I27</f>
        <v>-1.3299165984506056E-2</v>
      </c>
    </row>
    <row r="28" spans="1:21" x14ac:dyDescent="0.25">
      <c r="A28" s="119" t="s">
        <v>15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1"/>
    </row>
    <row r="29" spans="1:21" x14ac:dyDescent="0.25">
      <c r="A29" s="4" t="s">
        <v>11</v>
      </c>
      <c r="B29" s="36">
        <v>8792</v>
      </c>
      <c r="C29" s="36">
        <v>8224</v>
      </c>
      <c r="D29" s="42">
        <v>5712</v>
      </c>
      <c r="E29" s="36">
        <v>4349</v>
      </c>
      <c r="F29" s="36">
        <v>2981</v>
      </c>
      <c r="G29" s="36">
        <v>2746</v>
      </c>
      <c r="H29" s="36">
        <v>2522</v>
      </c>
      <c r="I29" s="36">
        <v>2554</v>
      </c>
      <c r="J29" s="52">
        <v>2287</v>
      </c>
      <c r="K29" s="18">
        <f>J29-B29</f>
        <v>-6505</v>
      </c>
      <c r="L29" s="43">
        <f>K29/B29</f>
        <v>-0.73987716105550505</v>
      </c>
      <c r="M29" s="18">
        <f>J29-E29</f>
        <v>-2062</v>
      </c>
      <c r="N29" s="43">
        <f>M29/E29</f>
        <v>-0.47413198436422166</v>
      </c>
      <c r="O29" s="2">
        <f>J29-I29</f>
        <v>-267</v>
      </c>
      <c r="P29" s="5">
        <f>O29/I29</f>
        <v>-0.10454189506656225</v>
      </c>
    </row>
    <row r="30" spans="1:21" x14ac:dyDescent="0.25">
      <c r="A30" s="4" t="s">
        <v>12</v>
      </c>
      <c r="B30" s="36" t="s">
        <v>16</v>
      </c>
      <c r="C30" s="36" t="s">
        <v>16</v>
      </c>
      <c r="D30" s="36" t="s">
        <v>16</v>
      </c>
      <c r="E30" s="36" t="s">
        <v>16</v>
      </c>
      <c r="F30" s="36" t="s">
        <v>16</v>
      </c>
      <c r="G30" s="36" t="s">
        <v>16</v>
      </c>
      <c r="H30" s="36">
        <v>20941</v>
      </c>
      <c r="I30" s="36">
        <v>21181</v>
      </c>
      <c r="J30" s="52">
        <v>17551</v>
      </c>
      <c r="K30" s="18"/>
      <c r="L30" s="43"/>
      <c r="M30" s="18"/>
      <c r="N30" s="43"/>
      <c r="O30" s="2">
        <f>J30-I30</f>
        <v>-3630</v>
      </c>
      <c r="P30" s="5">
        <f>O30/I30</f>
        <v>-0.17138001038666731</v>
      </c>
    </row>
    <row r="31" spans="1:21" x14ac:dyDescent="0.25">
      <c r="A31" s="4" t="s">
        <v>13</v>
      </c>
      <c r="B31" s="36">
        <v>4194</v>
      </c>
      <c r="C31" s="36">
        <v>3804</v>
      </c>
      <c r="D31" s="42">
        <v>3682</v>
      </c>
      <c r="E31" s="36">
        <v>3804</v>
      </c>
      <c r="F31" s="36">
        <v>3845</v>
      </c>
      <c r="G31" s="36">
        <v>3886</v>
      </c>
      <c r="H31" s="36">
        <v>3675</v>
      </c>
      <c r="I31" s="36">
        <v>3720</v>
      </c>
      <c r="J31" s="52">
        <v>2380</v>
      </c>
      <c r="K31" s="18">
        <f>J31-B31</f>
        <v>-1814</v>
      </c>
      <c r="L31" s="43">
        <f>K31/B31</f>
        <v>-0.4325226514067716</v>
      </c>
      <c r="M31" s="18">
        <f>J31-E31</f>
        <v>-1424</v>
      </c>
      <c r="N31" s="43">
        <f>M31/E31</f>
        <v>-0.37434279705573081</v>
      </c>
      <c r="O31" s="2">
        <f>J31-I31</f>
        <v>-1340</v>
      </c>
      <c r="P31" s="5">
        <f>O31/I31</f>
        <v>-0.36021505376344087</v>
      </c>
    </row>
    <row r="32" spans="1:21" x14ac:dyDescent="0.25">
      <c r="A32" s="40" t="s">
        <v>14</v>
      </c>
      <c r="B32" s="36" t="s">
        <v>16</v>
      </c>
      <c r="C32" s="36" t="s">
        <v>16</v>
      </c>
      <c r="D32" s="42" t="s">
        <v>16</v>
      </c>
      <c r="E32" s="36" t="s">
        <v>16</v>
      </c>
      <c r="F32" s="36" t="s">
        <v>16</v>
      </c>
      <c r="G32" s="36" t="s">
        <v>16</v>
      </c>
      <c r="H32" s="36">
        <v>18478</v>
      </c>
      <c r="I32" s="36">
        <v>17750</v>
      </c>
      <c r="J32" s="52">
        <v>14689</v>
      </c>
      <c r="K32" s="42"/>
      <c r="L32" s="44"/>
      <c r="M32" s="42"/>
      <c r="N32" s="44"/>
      <c r="O32" s="11">
        <f>J32-I32</f>
        <v>-3061</v>
      </c>
      <c r="P32" s="41">
        <f>O32/I32</f>
        <v>-0.17245070422535211</v>
      </c>
    </row>
    <row r="33" spans="1:16" ht="15.75" thickBot="1" x14ac:dyDescent="0.3">
      <c r="A33" s="6" t="s">
        <v>2</v>
      </c>
      <c r="B33" s="37">
        <f t="shared" ref="B33:G33" si="6">SUM(B29:B31)</f>
        <v>12986</v>
      </c>
      <c r="C33" s="37">
        <f t="shared" si="6"/>
        <v>12028</v>
      </c>
      <c r="D33" s="37">
        <f t="shared" si="6"/>
        <v>9394</v>
      </c>
      <c r="E33" s="37">
        <f t="shared" si="6"/>
        <v>8153</v>
      </c>
      <c r="F33" s="37">
        <f t="shared" si="6"/>
        <v>6826</v>
      </c>
      <c r="G33" s="37">
        <f t="shared" si="6"/>
        <v>6632</v>
      </c>
      <c r="H33" s="37">
        <f>SUM(H29:H32)</f>
        <v>45616</v>
      </c>
      <c r="I33" s="37">
        <f>SUM(I29:I32)</f>
        <v>45205</v>
      </c>
      <c r="J33" s="53">
        <f>SUM(J29:J32)</f>
        <v>36907</v>
      </c>
      <c r="K33" s="45">
        <f>J33-B33</f>
        <v>23921</v>
      </c>
      <c r="L33" s="46">
        <f>K33/B33</f>
        <v>1.8420606807330973</v>
      </c>
      <c r="M33" s="45">
        <f>J33-E33</f>
        <v>28754</v>
      </c>
      <c r="N33" s="46">
        <f>M33/E33</f>
        <v>3.526799950938305</v>
      </c>
      <c r="O33" s="8">
        <f>J33-I33</f>
        <v>-8298</v>
      </c>
      <c r="P33" s="9">
        <f>O33/I33</f>
        <v>-0.18356376507023558</v>
      </c>
    </row>
    <row r="34" spans="1:16" x14ac:dyDescent="0.25">
      <c r="A34" s="119" t="s">
        <v>20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</row>
    <row r="35" spans="1:16" x14ac:dyDescent="0.25">
      <c r="A35" s="4" t="s">
        <v>0</v>
      </c>
      <c r="B35" s="36" t="s">
        <v>16</v>
      </c>
      <c r="C35" s="36" t="s">
        <v>16</v>
      </c>
      <c r="D35" s="42" t="s">
        <v>16</v>
      </c>
      <c r="E35" s="36" t="s">
        <v>16</v>
      </c>
      <c r="F35" s="36" t="s">
        <v>16</v>
      </c>
      <c r="G35" s="36" t="s">
        <v>16</v>
      </c>
      <c r="H35" s="36" t="s">
        <v>16</v>
      </c>
      <c r="I35" s="36" t="s">
        <v>16</v>
      </c>
      <c r="J35" s="52">
        <v>9462</v>
      </c>
      <c r="K35" s="18"/>
      <c r="L35" s="43"/>
      <c r="M35" s="18"/>
      <c r="N35" s="43"/>
      <c r="O35" s="2"/>
      <c r="P35" s="5"/>
    </row>
    <row r="36" spans="1:16" x14ac:dyDescent="0.25">
      <c r="A36" s="40" t="s">
        <v>1</v>
      </c>
      <c r="B36" s="36" t="s">
        <v>16</v>
      </c>
      <c r="C36" s="36" t="s">
        <v>16</v>
      </c>
      <c r="D36" s="42" t="s">
        <v>16</v>
      </c>
      <c r="E36" s="36" t="s">
        <v>16</v>
      </c>
      <c r="F36" s="36" t="s">
        <v>16</v>
      </c>
      <c r="G36" s="36" t="s">
        <v>16</v>
      </c>
      <c r="H36" s="36" t="s">
        <v>16</v>
      </c>
      <c r="I36" s="36" t="s">
        <v>16</v>
      </c>
      <c r="J36" s="52">
        <v>439</v>
      </c>
      <c r="K36" s="42"/>
      <c r="L36" s="44"/>
      <c r="M36" s="42"/>
      <c r="N36" s="44"/>
      <c r="O36" s="11"/>
      <c r="P36" s="41"/>
    </row>
    <row r="37" spans="1:16" ht="15.75" thickBot="1" x14ac:dyDescent="0.3">
      <c r="A37" s="6" t="s">
        <v>2</v>
      </c>
      <c r="B37" s="37" t="s">
        <v>16</v>
      </c>
      <c r="C37" s="37" t="s">
        <v>16</v>
      </c>
      <c r="D37" s="45" t="s">
        <v>16</v>
      </c>
      <c r="E37" s="37" t="s">
        <v>16</v>
      </c>
      <c r="F37" s="37" t="s">
        <v>16</v>
      </c>
      <c r="G37" s="37" t="s">
        <v>16</v>
      </c>
      <c r="H37" s="37" t="s">
        <v>16</v>
      </c>
      <c r="I37" s="37" t="s">
        <v>16</v>
      </c>
      <c r="J37" s="53">
        <f>SUM(J35:J36)</f>
        <v>9901</v>
      </c>
      <c r="K37" s="45"/>
      <c r="L37" s="46"/>
      <c r="M37" s="45"/>
      <c r="N37" s="46"/>
      <c r="O37" s="8"/>
      <c r="P37" s="9"/>
    </row>
  </sheetData>
  <mergeCells count="21">
    <mergeCell ref="A1:P1"/>
    <mergeCell ref="A16:P16"/>
    <mergeCell ref="A12:P12"/>
    <mergeCell ref="E2:E3"/>
    <mergeCell ref="F2:F3"/>
    <mergeCell ref="G2:G3"/>
    <mergeCell ref="H2:H3"/>
    <mergeCell ref="I2:I3"/>
    <mergeCell ref="B2:B3"/>
    <mergeCell ref="C2:C3"/>
    <mergeCell ref="D2:D3"/>
    <mergeCell ref="K2:L2"/>
    <mergeCell ref="A4:P4"/>
    <mergeCell ref="A8:P8"/>
    <mergeCell ref="A34:P34"/>
    <mergeCell ref="A28:P28"/>
    <mergeCell ref="A24:P24"/>
    <mergeCell ref="M2:N2"/>
    <mergeCell ref="O2:P2"/>
    <mergeCell ref="A20:P20"/>
    <mergeCell ref="J2:J3"/>
  </mergeCells>
  <pageMargins left="0.25" right="0.25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3"/>
  <sheetViews>
    <sheetView workbookViewId="0">
      <selection sqref="A1:P1"/>
    </sheetView>
  </sheetViews>
  <sheetFormatPr defaultRowHeight="15" x14ac:dyDescent="0.25"/>
  <cols>
    <col min="1" max="1" width="22" bestFit="1" customWidth="1"/>
    <col min="2" max="3" width="12" customWidth="1"/>
    <col min="4" max="4" width="10.28515625" customWidth="1"/>
    <col min="5" max="10" width="9.140625" customWidth="1"/>
    <col min="11" max="11" width="14" customWidth="1"/>
    <col min="12" max="12" width="13.5703125" customWidth="1"/>
    <col min="13" max="16" width="13.7109375" customWidth="1"/>
    <col min="17" max="17" width="4.140625" customWidth="1"/>
    <col min="18" max="18" width="22" bestFit="1" customWidth="1"/>
    <col min="19" max="19" width="9.7109375" bestFit="1" customWidth="1"/>
    <col min="28" max="29" width="13.5703125" customWidth="1"/>
    <col min="30" max="31" width="14" customWidth="1"/>
    <col min="32" max="33" width="13.85546875" customWidth="1"/>
  </cols>
  <sheetData>
    <row r="1" spans="1:33" x14ac:dyDescent="0.25">
      <c r="A1" s="124" t="s">
        <v>171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R1" s="124" t="s">
        <v>169</v>
      </c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/>
    </row>
    <row r="2" spans="1:33" x14ac:dyDescent="0.25">
      <c r="A2" s="3"/>
      <c r="B2" s="122">
        <v>2007</v>
      </c>
      <c r="C2" s="122">
        <v>2008</v>
      </c>
      <c r="D2" s="122">
        <v>2009</v>
      </c>
      <c r="E2" s="122">
        <v>2010</v>
      </c>
      <c r="F2" s="122">
        <v>2011</v>
      </c>
      <c r="G2" s="122">
        <v>2012</v>
      </c>
      <c r="H2" s="122">
        <v>2013</v>
      </c>
      <c r="I2" s="122">
        <v>2014</v>
      </c>
      <c r="J2" s="122">
        <v>2015</v>
      </c>
      <c r="K2" s="122" t="s">
        <v>17</v>
      </c>
      <c r="L2" s="123"/>
      <c r="M2" s="122" t="s">
        <v>18</v>
      </c>
      <c r="N2" s="123"/>
      <c r="O2" s="122" t="s">
        <v>19</v>
      </c>
      <c r="P2" s="123"/>
      <c r="R2" s="3"/>
      <c r="S2" s="122">
        <v>2007</v>
      </c>
      <c r="T2" s="122">
        <v>2008</v>
      </c>
      <c r="U2" s="122">
        <v>2009</v>
      </c>
      <c r="V2" s="122">
        <v>2010</v>
      </c>
      <c r="W2" s="122">
        <v>2011</v>
      </c>
      <c r="X2" s="122">
        <v>2012</v>
      </c>
      <c r="Y2" s="122">
        <v>2013</v>
      </c>
      <c r="Z2" s="122">
        <v>2014</v>
      </c>
      <c r="AA2" s="122">
        <v>2015</v>
      </c>
      <c r="AB2" s="122" t="s">
        <v>17</v>
      </c>
      <c r="AC2" s="123"/>
      <c r="AD2" s="122" t="s">
        <v>18</v>
      </c>
      <c r="AE2" s="123"/>
      <c r="AF2" s="122" t="s">
        <v>19</v>
      </c>
      <c r="AG2" s="123"/>
    </row>
    <row r="3" spans="1:33" ht="15.75" thickBot="1" x14ac:dyDescent="0.3">
      <c r="A3" s="3"/>
      <c r="B3" s="122"/>
      <c r="C3" s="122"/>
      <c r="D3" s="122"/>
      <c r="E3" s="122"/>
      <c r="F3" s="122"/>
      <c r="G3" s="122"/>
      <c r="H3" s="122"/>
      <c r="I3" s="122"/>
      <c r="J3" s="122"/>
      <c r="K3" s="47" t="s">
        <v>3</v>
      </c>
      <c r="L3" s="48" t="s">
        <v>4</v>
      </c>
      <c r="M3" s="47" t="s">
        <v>3</v>
      </c>
      <c r="N3" s="48" t="s">
        <v>4</v>
      </c>
      <c r="O3" s="47" t="s">
        <v>3</v>
      </c>
      <c r="P3" s="48" t="s">
        <v>4</v>
      </c>
      <c r="R3" s="3"/>
      <c r="S3" s="122"/>
      <c r="T3" s="122"/>
      <c r="U3" s="122"/>
      <c r="V3" s="122"/>
      <c r="W3" s="122"/>
      <c r="X3" s="122"/>
      <c r="Y3" s="122"/>
      <c r="Z3" s="122"/>
      <c r="AA3" s="122"/>
      <c r="AB3" s="47" t="s">
        <v>3</v>
      </c>
      <c r="AC3" s="48" t="s">
        <v>4</v>
      </c>
      <c r="AD3" s="47" t="s">
        <v>3</v>
      </c>
      <c r="AE3" s="48" t="s">
        <v>4</v>
      </c>
      <c r="AF3" s="47" t="s">
        <v>3</v>
      </c>
      <c r="AG3" s="48" t="s">
        <v>4</v>
      </c>
    </row>
    <row r="4" spans="1:33" x14ac:dyDescent="0.25">
      <c r="A4" s="119" t="s">
        <v>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1"/>
      <c r="R4" s="119" t="s">
        <v>9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1"/>
    </row>
    <row r="5" spans="1:33" x14ac:dyDescent="0.25">
      <c r="A5" s="4" t="s">
        <v>0</v>
      </c>
      <c r="B5" s="17">
        <f t="shared" ref="B5:J7" si="0">B13+B17</f>
        <v>391401</v>
      </c>
      <c r="C5" s="17">
        <f t="shared" si="0"/>
        <v>386361</v>
      </c>
      <c r="D5" s="18">
        <f t="shared" si="0"/>
        <v>403308</v>
      </c>
      <c r="E5" s="17">
        <f t="shared" si="0"/>
        <v>403543</v>
      </c>
      <c r="F5" s="17">
        <f t="shared" si="0"/>
        <v>392316</v>
      </c>
      <c r="G5" s="18">
        <f t="shared" si="0"/>
        <v>390155</v>
      </c>
      <c r="H5" s="17">
        <f t="shared" si="0"/>
        <v>394698</v>
      </c>
      <c r="I5" s="17">
        <f t="shared" si="0"/>
        <v>401051</v>
      </c>
      <c r="J5" s="50">
        <v>391440</v>
      </c>
      <c r="K5" s="2">
        <f>J5-B5</f>
        <v>39</v>
      </c>
      <c r="L5" s="12">
        <f>K5/B5</f>
        <v>9.964205507906214E-5</v>
      </c>
      <c r="M5" s="2">
        <f>J5-E5</f>
        <v>-12103</v>
      </c>
      <c r="N5" s="12">
        <f>M5/E5</f>
        <v>-2.9991847213308123E-2</v>
      </c>
      <c r="O5" s="2">
        <f>J5-I5</f>
        <v>-9611</v>
      </c>
      <c r="P5" s="5">
        <f>O5/I5</f>
        <v>-2.3964533189045782E-2</v>
      </c>
      <c r="R5" s="4" t="s">
        <v>0</v>
      </c>
      <c r="S5" s="17">
        <f t="shared" ref="S5:Z6" si="1">S13+S17</f>
        <v>11442</v>
      </c>
      <c r="T5" s="17">
        <f t="shared" si="1"/>
        <v>11442</v>
      </c>
      <c r="U5" s="17">
        <f t="shared" si="1"/>
        <v>14050</v>
      </c>
      <c r="V5" s="17">
        <f t="shared" si="1"/>
        <v>14050</v>
      </c>
      <c r="W5" s="17">
        <f t="shared" si="1"/>
        <v>16882</v>
      </c>
      <c r="X5" s="18">
        <f t="shared" si="1"/>
        <v>13813</v>
      </c>
      <c r="Y5" s="17">
        <f t="shared" si="1"/>
        <v>12934</v>
      </c>
      <c r="Z5" s="17">
        <f t="shared" si="1"/>
        <v>11803</v>
      </c>
      <c r="AA5" s="50">
        <v>12226</v>
      </c>
      <c r="AB5" s="2">
        <f>AA5-S5</f>
        <v>784</v>
      </c>
      <c r="AC5" s="12">
        <f>AB5/S5</f>
        <v>6.8519489599720332E-2</v>
      </c>
      <c r="AD5" s="2">
        <f>AA5-V5</f>
        <v>-1824</v>
      </c>
      <c r="AE5" s="12">
        <f>AD5/V5</f>
        <v>-0.1298220640569395</v>
      </c>
      <c r="AF5" s="2">
        <f>AA5-Z5</f>
        <v>423</v>
      </c>
      <c r="AG5" s="5">
        <f>AF5/Z5</f>
        <v>3.5838346183173768E-2</v>
      </c>
    </row>
    <row r="6" spans="1:33" ht="15.75" thickBot="1" x14ac:dyDescent="0.3">
      <c r="A6" s="4" t="s">
        <v>1</v>
      </c>
      <c r="B6" s="17">
        <v>259741</v>
      </c>
      <c r="C6" s="17">
        <v>257307</v>
      </c>
      <c r="D6" s="18">
        <f t="shared" si="0"/>
        <v>230308</v>
      </c>
      <c r="E6" s="17">
        <f t="shared" si="0"/>
        <v>236923</v>
      </c>
      <c r="F6" s="17">
        <f t="shared" si="0"/>
        <v>232901</v>
      </c>
      <c r="G6" s="18">
        <f t="shared" si="0"/>
        <v>232827</v>
      </c>
      <c r="H6" s="17">
        <f t="shared" si="0"/>
        <v>197070</v>
      </c>
      <c r="I6" s="17">
        <f t="shared" si="0"/>
        <v>177373</v>
      </c>
      <c r="J6" s="50">
        <v>173268</v>
      </c>
      <c r="K6" s="2">
        <f>J6-B6</f>
        <v>-86473</v>
      </c>
      <c r="L6" s="12">
        <f>K6/B6</f>
        <v>-0.33292010117771165</v>
      </c>
      <c r="M6" s="2">
        <f>J6-E6</f>
        <v>-63655</v>
      </c>
      <c r="N6" s="12">
        <f>M6/E6</f>
        <v>-0.26867378853045082</v>
      </c>
      <c r="O6" s="2">
        <f>J6-I6</f>
        <v>-4105</v>
      </c>
      <c r="P6" s="5">
        <f>O6/I6</f>
        <v>-2.3143319445462388E-2</v>
      </c>
      <c r="R6" s="4" t="s">
        <v>1</v>
      </c>
      <c r="S6" s="17">
        <f t="shared" si="1"/>
        <v>36420</v>
      </c>
      <c r="T6" s="17">
        <f t="shared" si="1"/>
        <v>36420</v>
      </c>
      <c r="U6" s="17">
        <f t="shared" si="1"/>
        <v>19193</v>
      </c>
      <c r="V6" s="17">
        <f t="shared" si="1"/>
        <v>19193</v>
      </c>
      <c r="W6" s="17">
        <f t="shared" si="1"/>
        <v>17740</v>
      </c>
      <c r="X6" s="18">
        <f t="shared" si="1"/>
        <v>17740</v>
      </c>
      <c r="Y6" s="17">
        <f t="shared" si="1"/>
        <v>22590</v>
      </c>
      <c r="Z6" s="17">
        <f t="shared" si="1"/>
        <v>22590</v>
      </c>
      <c r="AA6" s="50">
        <v>28948</v>
      </c>
      <c r="AB6" s="2">
        <f>AA6-S6</f>
        <v>-7472</v>
      </c>
      <c r="AC6" s="12">
        <f>AB6/S6</f>
        <v>-0.20516199890170236</v>
      </c>
      <c r="AD6" s="2">
        <f>AA6-V6</f>
        <v>9755</v>
      </c>
      <c r="AE6" s="12">
        <f>AD6/V6</f>
        <v>0.50825821914239566</v>
      </c>
      <c r="AF6" s="2">
        <f>AA6-Z6</f>
        <v>6358</v>
      </c>
      <c r="AG6" s="5">
        <f>AF6/Z6</f>
        <v>0.28145196989818505</v>
      </c>
    </row>
    <row r="7" spans="1:33" ht="15.75" thickBot="1" x14ac:dyDescent="0.3">
      <c r="A7" s="22" t="s">
        <v>2</v>
      </c>
      <c r="B7" s="27">
        <f t="shared" si="0"/>
        <v>651142</v>
      </c>
      <c r="C7" s="27">
        <f t="shared" si="0"/>
        <v>643668</v>
      </c>
      <c r="D7" s="23">
        <f t="shared" si="0"/>
        <v>633616</v>
      </c>
      <c r="E7" s="23">
        <f t="shared" si="0"/>
        <v>640466</v>
      </c>
      <c r="F7" s="23">
        <f t="shared" si="0"/>
        <v>625217</v>
      </c>
      <c r="G7" s="23">
        <f t="shared" si="0"/>
        <v>622982</v>
      </c>
      <c r="H7" s="27">
        <f t="shared" si="0"/>
        <v>591768</v>
      </c>
      <c r="I7" s="27">
        <f t="shared" si="0"/>
        <v>578424</v>
      </c>
      <c r="J7" s="51">
        <f t="shared" si="0"/>
        <v>564708</v>
      </c>
      <c r="K7" s="24">
        <f>J7-B7</f>
        <v>-86434</v>
      </c>
      <c r="L7" s="25">
        <f>K7/B7</f>
        <v>-0.13274216683918408</v>
      </c>
      <c r="M7" s="24">
        <f>J7-E7</f>
        <v>-75758</v>
      </c>
      <c r="N7" s="25">
        <f>M7/E7</f>
        <v>-0.11828574818959944</v>
      </c>
      <c r="O7" s="24">
        <f>J7-I7</f>
        <v>-13716</v>
      </c>
      <c r="P7" s="26">
        <f>O7/I7</f>
        <v>-2.3712709016223393E-2</v>
      </c>
      <c r="R7" s="22" t="s">
        <v>2</v>
      </c>
      <c r="S7" s="27">
        <f t="shared" ref="S7:AA7" si="2">S15+S19</f>
        <v>47862</v>
      </c>
      <c r="T7" s="27">
        <f t="shared" si="2"/>
        <v>47862</v>
      </c>
      <c r="U7" s="23">
        <f t="shared" si="2"/>
        <v>33243</v>
      </c>
      <c r="V7" s="23">
        <f t="shared" si="2"/>
        <v>33243</v>
      </c>
      <c r="W7" s="23">
        <f t="shared" si="2"/>
        <v>34622</v>
      </c>
      <c r="X7" s="23">
        <f t="shared" si="2"/>
        <v>31553</v>
      </c>
      <c r="Y7" s="27">
        <f t="shared" si="2"/>
        <v>35524</v>
      </c>
      <c r="Z7" s="27">
        <f t="shared" si="2"/>
        <v>34393</v>
      </c>
      <c r="AA7" s="51">
        <f t="shared" si="2"/>
        <v>41174</v>
      </c>
      <c r="AB7" s="24">
        <f>AA7-S7</f>
        <v>-6688</v>
      </c>
      <c r="AC7" s="25">
        <f>AB7/S7</f>
        <v>-0.13973507166436838</v>
      </c>
      <c r="AD7" s="24">
        <f>AA7-V7</f>
        <v>7931</v>
      </c>
      <c r="AE7" s="25">
        <f>AD7/V7</f>
        <v>0.23857654242998527</v>
      </c>
      <c r="AF7" s="24">
        <f>AA7-Z7</f>
        <v>6781</v>
      </c>
      <c r="AG7" s="26">
        <f>AF7/Z7</f>
        <v>0.1971622132410665</v>
      </c>
    </row>
    <row r="8" spans="1:33" x14ac:dyDescent="0.25">
      <c r="A8" s="119" t="s">
        <v>10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  <c r="R8" s="119" t="s">
        <v>10</v>
      </c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1"/>
    </row>
    <row r="9" spans="1:33" x14ac:dyDescent="0.25">
      <c r="A9" s="4" t="s">
        <v>0</v>
      </c>
      <c r="B9" s="10">
        <v>60814</v>
      </c>
      <c r="C9" s="10">
        <v>58649</v>
      </c>
      <c r="D9" s="11">
        <v>60843</v>
      </c>
      <c r="E9" s="10">
        <v>62305</v>
      </c>
      <c r="F9" s="10">
        <v>61636</v>
      </c>
      <c r="G9" s="11">
        <v>61796</v>
      </c>
      <c r="H9" s="10">
        <v>60855</v>
      </c>
      <c r="I9" s="36">
        <v>59629</v>
      </c>
      <c r="J9" s="52">
        <v>58064</v>
      </c>
      <c r="K9" s="2">
        <f>J9-B9</f>
        <v>-2750</v>
      </c>
      <c r="L9" s="12">
        <f>K9/B9</f>
        <v>-4.5219850692274806E-2</v>
      </c>
      <c r="M9" s="2">
        <f>J9-E9</f>
        <v>-4241</v>
      </c>
      <c r="N9" s="12">
        <f>M9/E9</f>
        <v>-6.8068373324773293E-2</v>
      </c>
      <c r="O9" s="2">
        <f>J9-I9</f>
        <v>-1565</v>
      </c>
      <c r="P9" s="5">
        <f>O9/I9</f>
        <v>-2.6245618742558152E-2</v>
      </c>
      <c r="R9" s="4" t="s">
        <v>0</v>
      </c>
      <c r="S9" s="10">
        <v>909</v>
      </c>
      <c r="T9" s="10">
        <v>909</v>
      </c>
      <c r="U9" s="11">
        <v>1365</v>
      </c>
      <c r="V9" s="10">
        <v>1365</v>
      </c>
      <c r="W9" s="10">
        <v>2483</v>
      </c>
      <c r="X9" s="11">
        <v>1693</v>
      </c>
      <c r="Y9" s="10">
        <v>1539</v>
      </c>
      <c r="Z9" s="36">
        <v>896</v>
      </c>
      <c r="AA9" s="52">
        <v>1546</v>
      </c>
      <c r="AB9" s="2">
        <f>AA9-S9</f>
        <v>637</v>
      </c>
      <c r="AC9" s="12">
        <f>AB9/S9</f>
        <v>0.70077007700770078</v>
      </c>
      <c r="AD9" s="2">
        <f>AA9-V9</f>
        <v>181</v>
      </c>
      <c r="AE9" s="12">
        <f>AD9/V9</f>
        <v>0.1326007326007326</v>
      </c>
      <c r="AF9" s="2">
        <f>AA9-Z9</f>
        <v>650</v>
      </c>
      <c r="AG9" s="5">
        <f>AF9/Z9</f>
        <v>0.7254464285714286</v>
      </c>
    </row>
    <row r="10" spans="1:33" x14ac:dyDescent="0.25">
      <c r="A10" s="4" t="s">
        <v>1</v>
      </c>
      <c r="B10" s="36">
        <v>18048</v>
      </c>
      <c r="C10" s="36">
        <v>17428</v>
      </c>
      <c r="D10" s="11">
        <v>17675</v>
      </c>
      <c r="E10" s="10">
        <v>17141</v>
      </c>
      <c r="F10" s="10">
        <v>15550</v>
      </c>
      <c r="G10" s="11">
        <v>15361</v>
      </c>
      <c r="H10" s="10">
        <v>10105</v>
      </c>
      <c r="I10" s="36">
        <v>7984</v>
      </c>
      <c r="J10" s="52">
        <v>6133</v>
      </c>
      <c r="K10" s="2">
        <f>J10-B10</f>
        <v>-11915</v>
      </c>
      <c r="L10" s="12">
        <f>K10/B10</f>
        <v>-0.66018395390070927</v>
      </c>
      <c r="M10" s="2">
        <f>J10-E10</f>
        <v>-11008</v>
      </c>
      <c r="N10" s="12">
        <f>M10/E10</f>
        <v>-0.64220290531474244</v>
      </c>
      <c r="O10" s="2">
        <f>J10-I10</f>
        <v>-1851</v>
      </c>
      <c r="P10" s="5">
        <f>O10/I10</f>
        <v>-0.23183867735470942</v>
      </c>
      <c r="R10" s="4" t="s">
        <v>1</v>
      </c>
      <c r="S10" s="36">
        <v>256</v>
      </c>
      <c r="T10" s="36">
        <v>256</v>
      </c>
      <c r="U10" s="11">
        <v>475</v>
      </c>
      <c r="V10" s="10">
        <v>475</v>
      </c>
      <c r="W10" s="10">
        <v>552</v>
      </c>
      <c r="X10" s="11">
        <v>552</v>
      </c>
      <c r="Y10" s="10">
        <v>684</v>
      </c>
      <c r="Z10" s="36">
        <v>684</v>
      </c>
      <c r="AA10" s="52">
        <v>873</v>
      </c>
      <c r="AB10" s="2">
        <f>AA10-S10</f>
        <v>617</v>
      </c>
      <c r="AC10" s="12">
        <f>AB10/S10</f>
        <v>2.41015625</v>
      </c>
      <c r="AD10" s="2">
        <f>AA10-V10</f>
        <v>398</v>
      </c>
      <c r="AE10" s="12">
        <f>AD10/V10</f>
        <v>0.83789473684210525</v>
      </c>
      <c r="AF10" s="2">
        <f>AA10-Z10</f>
        <v>189</v>
      </c>
      <c r="AG10" s="5">
        <f>AF10/Z10</f>
        <v>0.27631578947368424</v>
      </c>
    </row>
    <row r="11" spans="1:33" ht="15.75" thickBot="1" x14ac:dyDescent="0.3">
      <c r="A11" s="6" t="s">
        <v>2</v>
      </c>
      <c r="B11" s="37">
        <f t="shared" ref="B11:J11" si="3">SUM(B9:B10)</f>
        <v>78862</v>
      </c>
      <c r="C11" s="37">
        <f t="shared" si="3"/>
        <v>76077</v>
      </c>
      <c r="D11" s="7">
        <f t="shared" si="3"/>
        <v>78518</v>
      </c>
      <c r="E11" s="7">
        <f t="shared" si="3"/>
        <v>79446</v>
      </c>
      <c r="F11" s="7">
        <f t="shared" si="3"/>
        <v>77186</v>
      </c>
      <c r="G11" s="7">
        <f t="shared" si="3"/>
        <v>77157</v>
      </c>
      <c r="H11" s="7">
        <f t="shared" si="3"/>
        <v>70960</v>
      </c>
      <c r="I11" s="37">
        <f t="shared" si="3"/>
        <v>67613</v>
      </c>
      <c r="J11" s="53">
        <f t="shared" si="3"/>
        <v>64197</v>
      </c>
      <c r="K11" s="8">
        <f>J11-B11</f>
        <v>-14665</v>
      </c>
      <c r="L11" s="13">
        <f>K11/B11</f>
        <v>-0.18595774897922954</v>
      </c>
      <c r="M11" s="8">
        <f>J11-E11</f>
        <v>-15249</v>
      </c>
      <c r="N11" s="13">
        <f>M11/E11</f>
        <v>-0.19194169624650706</v>
      </c>
      <c r="O11" s="39">
        <f>J11-I11</f>
        <v>-3416</v>
      </c>
      <c r="P11" s="29">
        <f>O11/I11</f>
        <v>-5.0522828450150117E-2</v>
      </c>
      <c r="R11" s="6" t="s">
        <v>2</v>
      </c>
      <c r="S11" s="37">
        <f t="shared" ref="S11:AA11" si="4">SUM(S9:S10)</f>
        <v>1165</v>
      </c>
      <c r="T11" s="37">
        <f t="shared" si="4"/>
        <v>1165</v>
      </c>
      <c r="U11" s="7">
        <f t="shared" si="4"/>
        <v>1840</v>
      </c>
      <c r="V11" s="7">
        <f t="shared" si="4"/>
        <v>1840</v>
      </c>
      <c r="W11" s="7">
        <f t="shared" si="4"/>
        <v>3035</v>
      </c>
      <c r="X11" s="7">
        <f t="shared" si="4"/>
        <v>2245</v>
      </c>
      <c r="Y11" s="7">
        <f t="shared" si="4"/>
        <v>2223</v>
      </c>
      <c r="Z11" s="37">
        <f t="shared" si="4"/>
        <v>1580</v>
      </c>
      <c r="AA11" s="53">
        <f t="shared" si="4"/>
        <v>2419</v>
      </c>
      <c r="AB11" s="8">
        <f>AA11-S11</f>
        <v>1254</v>
      </c>
      <c r="AC11" s="13">
        <f>AB11/S11</f>
        <v>1.0763948497854077</v>
      </c>
      <c r="AD11" s="8">
        <f>AA11-V11</f>
        <v>579</v>
      </c>
      <c r="AE11" s="13">
        <f>AD11/V11</f>
        <v>0.31467391304347825</v>
      </c>
      <c r="AF11" s="39">
        <f>AA11-Z11</f>
        <v>839</v>
      </c>
      <c r="AG11" s="29">
        <f>AF11/Z11</f>
        <v>0.53101265822784816</v>
      </c>
    </row>
    <row r="12" spans="1:33" x14ac:dyDescent="0.25">
      <c r="A12" s="119" t="s">
        <v>8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R12" s="119" t="s">
        <v>8</v>
      </c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1"/>
    </row>
    <row r="13" spans="1:33" x14ac:dyDescent="0.25">
      <c r="A13" s="4" t="s">
        <v>0</v>
      </c>
      <c r="B13" s="10">
        <v>178328</v>
      </c>
      <c r="C13" s="10">
        <v>181506</v>
      </c>
      <c r="D13" s="11">
        <v>187313</v>
      </c>
      <c r="E13" s="10">
        <v>191325</v>
      </c>
      <c r="F13" s="10">
        <v>186482</v>
      </c>
      <c r="G13" s="11">
        <v>190996</v>
      </c>
      <c r="H13" s="10">
        <v>191571</v>
      </c>
      <c r="I13" s="36">
        <v>191903</v>
      </c>
      <c r="J13" s="52">
        <v>185824</v>
      </c>
      <c r="K13" s="2">
        <f>J13-B13</f>
        <v>7496</v>
      </c>
      <c r="L13" s="12">
        <f>K13/B13</f>
        <v>4.2034901978376921E-2</v>
      </c>
      <c r="M13" s="2">
        <f>J13-E13</f>
        <v>-5501</v>
      </c>
      <c r="N13" s="12">
        <f>M13/E13</f>
        <v>-2.8752123350320135E-2</v>
      </c>
      <c r="O13" s="2">
        <f>J13-I13</f>
        <v>-6079</v>
      </c>
      <c r="P13" s="5">
        <f>O13/I13</f>
        <v>-3.1677462051140422E-2</v>
      </c>
      <c r="R13" s="4" t="s">
        <v>0</v>
      </c>
      <c r="S13" s="36">
        <v>3025</v>
      </c>
      <c r="T13" s="36">
        <v>3025</v>
      </c>
      <c r="U13" s="11">
        <v>3874</v>
      </c>
      <c r="V13" s="10">
        <v>3874</v>
      </c>
      <c r="W13" s="10">
        <v>7254</v>
      </c>
      <c r="X13" s="11">
        <v>4980</v>
      </c>
      <c r="Y13" s="10">
        <v>4607</v>
      </c>
      <c r="Z13" s="36">
        <v>4158</v>
      </c>
      <c r="AA13" s="52">
        <v>4607</v>
      </c>
      <c r="AB13" s="2">
        <f>AA13-S13</f>
        <v>1582</v>
      </c>
      <c r="AC13" s="12">
        <f>AB13/S13</f>
        <v>0.52297520661157026</v>
      </c>
      <c r="AD13" s="2">
        <f>AA13-V13</f>
        <v>733</v>
      </c>
      <c r="AE13" s="12">
        <f>AD13/V13</f>
        <v>0.18921011874032009</v>
      </c>
      <c r="AF13" s="2">
        <f>AA13-Z13</f>
        <v>449</v>
      </c>
      <c r="AG13" s="5">
        <f>AF13/Z13</f>
        <v>0.10798460798460799</v>
      </c>
    </row>
    <row r="14" spans="1:33" x14ac:dyDescent="0.25">
      <c r="A14" s="4" t="s">
        <v>1</v>
      </c>
      <c r="B14" s="36">
        <v>57217</v>
      </c>
      <c r="C14" s="36">
        <v>54740</v>
      </c>
      <c r="D14" s="11">
        <v>50797</v>
      </c>
      <c r="E14" s="10">
        <v>50626</v>
      </c>
      <c r="F14" s="10">
        <v>49699</v>
      </c>
      <c r="G14" s="11">
        <v>48407</v>
      </c>
      <c r="H14" s="10">
        <v>30626</v>
      </c>
      <c r="I14" s="36">
        <v>24358</v>
      </c>
      <c r="J14" s="52">
        <v>20462</v>
      </c>
      <c r="K14" s="2">
        <f>J14-B14</f>
        <v>-36755</v>
      </c>
      <c r="L14" s="12">
        <f>K14/B14</f>
        <v>-0.64237901323033364</v>
      </c>
      <c r="M14" s="2">
        <f>J14-E14</f>
        <v>-30164</v>
      </c>
      <c r="N14" s="12">
        <f>M14/E14</f>
        <v>-0.59582032947497332</v>
      </c>
      <c r="O14" s="2">
        <f>J14-I14</f>
        <v>-3896</v>
      </c>
      <c r="P14" s="5">
        <f>O14/I14</f>
        <v>-0.15994745052960013</v>
      </c>
      <c r="R14" s="4" t="s">
        <v>1</v>
      </c>
      <c r="S14" s="36">
        <v>652</v>
      </c>
      <c r="T14" s="36">
        <v>652</v>
      </c>
      <c r="U14" s="11">
        <v>1011</v>
      </c>
      <c r="V14" s="10">
        <v>1011</v>
      </c>
      <c r="W14" s="10">
        <v>1964</v>
      </c>
      <c r="X14" s="11">
        <v>1964</v>
      </c>
      <c r="Y14" s="10">
        <v>2071</v>
      </c>
      <c r="Z14" s="36">
        <v>2071</v>
      </c>
      <c r="AA14" s="52">
        <v>2898</v>
      </c>
      <c r="AB14" s="2">
        <f>AA14-S14</f>
        <v>2246</v>
      </c>
      <c r="AC14" s="12">
        <f>AB14/S14</f>
        <v>3.4447852760736195</v>
      </c>
      <c r="AD14" s="2">
        <f>AA14-V14</f>
        <v>1887</v>
      </c>
      <c r="AE14" s="12">
        <f>AD14/V14</f>
        <v>1.8664688427299703</v>
      </c>
      <c r="AF14" s="2">
        <f>AA14-Z14</f>
        <v>827</v>
      </c>
      <c r="AG14" s="5">
        <f>AF14/Z14</f>
        <v>0.39932399806856589</v>
      </c>
    </row>
    <row r="15" spans="1:33" ht="15.75" thickBot="1" x14ac:dyDescent="0.3">
      <c r="A15" s="6" t="s">
        <v>2</v>
      </c>
      <c r="B15" s="37">
        <f t="shared" ref="B15:G15" si="5">SUM(B13:B14)</f>
        <v>235545</v>
      </c>
      <c r="C15" s="37">
        <f t="shared" si="5"/>
        <v>236246</v>
      </c>
      <c r="D15" s="7">
        <f t="shared" si="5"/>
        <v>238110</v>
      </c>
      <c r="E15" s="7">
        <f t="shared" si="5"/>
        <v>241951</v>
      </c>
      <c r="F15" s="7">
        <f t="shared" si="5"/>
        <v>236181</v>
      </c>
      <c r="G15" s="7">
        <f t="shared" si="5"/>
        <v>239403</v>
      </c>
      <c r="H15" s="7">
        <f>SUM(H13:H14)</f>
        <v>222197</v>
      </c>
      <c r="I15" s="37">
        <f>SUM(I13:I14)</f>
        <v>216261</v>
      </c>
      <c r="J15" s="53">
        <f>SUM(J13:J14)</f>
        <v>206286</v>
      </c>
      <c r="K15" s="8">
        <f>J15-B15</f>
        <v>-29259</v>
      </c>
      <c r="L15" s="13">
        <f>K15/B15</f>
        <v>-0.12421830223524168</v>
      </c>
      <c r="M15" s="8">
        <f>J15-E15</f>
        <v>-35665</v>
      </c>
      <c r="N15" s="13">
        <f>M15/E15</f>
        <v>-0.14740587970291505</v>
      </c>
      <c r="O15" s="39">
        <f>J15-I15</f>
        <v>-9975</v>
      </c>
      <c r="P15" s="29">
        <f>O15/I15</f>
        <v>-4.6124821396368275E-2</v>
      </c>
      <c r="R15" s="6" t="s">
        <v>2</v>
      </c>
      <c r="S15" s="37">
        <f t="shared" ref="S15:X15" si="6">SUM(S13:S14)</f>
        <v>3677</v>
      </c>
      <c r="T15" s="37">
        <f t="shared" si="6"/>
        <v>3677</v>
      </c>
      <c r="U15" s="7">
        <f t="shared" si="6"/>
        <v>4885</v>
      </c>
      <c r="V15" s="7">
        <f t="shared" si="6"/>
        <v>4885</v>
      </c>
      <c r="W15" s="7">
        <f t="shared" si="6"/>
        <v>9218</v>
      </c>
      <c r="X15" s="7">
        <f t="shared" si="6"/>
        <v>6944</v>
      </c>
      <c r="Y15" s="7">
        <f>SUM(Y13:Y14)</f>
        <v>6678</v>
      </c>
      <c r="Z15" s="37">
        <f>SUM(Z13:Z14)</f>
        <v>6229</v>
      </c>
      <c r="AA15" s="53">
        <f>SUM(AA13:AA14)</f>
        <v>7505</v>
      </c>
      <c r="AB15" s="8">
        <f>AA15-S15</f>
        <v>3828</v>
      </c>
      <c r="AC15" s="13">
        <f>AB15/S15</f>
        <v>1.0410660864835464</v>
      </c>
      <c r="AD15" s="8">
        <f>AA15-V15</f>
        <v>2620</v>
      </c>
      <c r="AE15" s="13">
        <f>AD15/V15</f>
        <v>0.53633572159672471</v>
      </c>
      <c r="AF15" s="39">
        <f>AA15-Z15</f>
        <v>1276</v>
      </c>
      <c r="AG15" s="29">
        <f>AF15/Z15</f>
        <v>0.20484829025525766</v>
      </c>
    </row>
    <row r="16" spans="1:33" x14ac:dyDescent="0.25">
      <c r="A16" s="119" t="s">
        <v>7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  <c r="R16" s="119" t="s">
        <v>7</v>
      </c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1"/>
    </row>
    <row r="17" spans="1:33" x14ac:dyDescent="0.25">
      <c r="A17" s="4" t="s">
        <v>0</v>
      </c>
      <c r="B17" s="17">
        <v>213073</v>
      </c>
      <c r="C17" s="17">
        <v>204855</v>
      </c>
      <c r="D17" s="18">
        <v>215995</v>
      </c>
      <c r="E17" s="17">
        <v>212218</v>
      </c>
      <c r="F17" s="17">
        <v>205834</v>
      </c>
      <c r="G17" s="18">
        <v>199159</v>
      </c>
      <c r="H17" s="17">
        <v>203127</v>
      </c>
      <c r="I17" s="17">
        <v>209148</v>
      </c>
      <c r="J17" s="50">
        <v>205616</v>
      </c>
      <c r="K17" s="2">
        <f>J17-B17</f>
        <v>-7457</v>
      </c>
      <c r="L17" s="12">
        <f>K17/B17</f>
        <v>-3.499739525890188E-2</v>
      </c>
      <c r="M17" s="2">
        <f>J17-E17</f>
        <v>-6602</v>
      </c>
      <c r="N17" s="12">
        <f>M17/E17</f>
        <v>-3.1109519456408032E-2</v>
      </c>
      <c r="O17" s="2">
        <f>J17-I17</f>
        <v>-3532</v>
      </c>
      <c r="P17" s="5">
        <f>O17/I17</f>
        <v>-1.6887562874136976E-2</v>
      </c>
      <c r="R17" s="4" t="s">
        <v>0</v>
      </c>
      <c r="S17" s="17">
        <v>8417</v>
      </c>
      <c r="T17" s="17">
        <v>8417</v>
      </c>
      <c r="U17" s="18">
        <v>10176</v>
      </c>
      <c r="V17" s="17">
        <v>10176</v>
      </c>
      <c r="W17" s="17">
        <v>9628</v>
      </c>
      <c r="X17" s="18">
        <v>8833</v>
      </c>
      <c r="Y17" s="17">
        <v>8327</v>
      </c>
      <c r="Z17" s="17">
        <v>7645</v>
      </c>
      <c r="AA17" s="50">
        <v>7619</v>
      </c>
      <c r="AB17" s="2">
        <f>AA17-S17</f>
        <v>-798</v>
      </c>
      <c r="AC17" s="12">
        <f>AB17/S17</f>
        <v>-9.480812641083522E-2</v>
      </c>
      <c r="AD17" s="2">
        <f>AA17-V17</f>
        <v>-2557</v>
      </c>
      <c r="AE17" s="12">
        <f>AD17/V17</f>
        <v>-0.25127751572327045</v>
      </c>
      <c r="AF17" s="2">
        <f>AA17-Z17</f>
        <v>-26</v>
      </c>
      <c r="AG17" s="5">
        <f>AF17/Z17</f>
        <v>-3.4009156311314583E-3</v>
      </c>
    </row>
    <row r="18" spans="1:33" x14ac:dyDescent="0.25">
      <c r="A18" s="4" t="s">
        <v>1</v>
      </c>
      <c r="B18" s="17">
        <v>202524</v>
      </c>
      <c r="C18" s="17">
        <v>202567</v>
      </c>
      <c r="D18" s="18">
        <v>179511</v>
      </c>
      <c r="E18" s="17">
        <v>186297</v>
      </c>
      <c r="F18" s="17">
        <v>183202</v>
      </c>
      <c r="G18" s="18">
        <v>184420</v>
      </c>
      <c r="H18" s="17">
        <v>166444</v>
      </c>
      <c r="I18" s="17">
        <v>153015</v>
      </c>
      <c r="J18" s="50">
        <v>152806</v>
      </c>
      <c r="K18" s="2">
        <f>J18-B18</f>
        <v>-49718</v>
      </c>
      <c r="L18" s="12">
        <f>K18/B18</f>
        <v>-0.24549189231893503</v>
      </c>
      <c r="M18" s="2">
        <f>J18-E18</f>
        <v>-33491</v>
      </c>
      <c r="N18" s="12">
        <f>M18/E18</f>
        <v>-0.17977208435991993</v>
      </c>
      <c r="O18" s="2">
        <f>J18-I18</f>
        <v>-209</v>
      </c>
      <c r="P18" s="5">
        <f>O18/I18</f>
        <v>-1.3658791621736432E-3</v>
      </c>
      <c r="R18" s="4" t="s">
        <v>1</v>
      </c>
      <c r="S18" s="17">
        <v>35768</v>
      </c>
      <c r="T18" s="17">
        <v>35768</v>
      </c>
      <c r="U18" s="18">
        <v>18182</v>
      </c>
      <c r="V18" s="17">
        <v>18182</v>
      </c>
      <c r="W18" s="17">
        <v>15776</v>
      </c>
      <c r="X18" s="18">
        <v>15776</v>
      </c>
      <c r="Y18" s="17">
        <v>20519</v>
      </c>
      <c r="Z18" s="17">
        <v>20519</v>
      </c>
      <c r="AA18" s="50">
        <v>26050</v>
      </c>
      <c r="AB18" s="2">
        <f>AA18-S18</f>
        <v>-9718</v>
      </c>
      <c r="AC18" s="12">
        <f>AB18/S18</f>
        <v>-0.27169537016327444</v>
      </c>
      <c r="AD18" s="2">
        <f>AA18-V18</f>
        <v>7868</v>
      </c>
      <c r="AE18" s="12">
        <f>AD18/V18</f>
        <v>0.43273567264327356</v>
      </c>
      <c r="AF18" s="2">
        <f>AA18-Z18</f>
        <v>5531</v>
      </c>
      <c r="AG18" s="5">
        <f>AF18/Z18</f>
        <v>0.26955504654222917</v>
      </c>
    </row>
    <row r="19" spans="1:33" ht="15.75" thickBot="1" x14ac:dyDescent="0.3">
      <c r="A19" s="19" t="s">
        <v>2</v>
      </c>
      <c r="B19" s="38">
        <f t="shared" ref="B19:J19" si="7">SUM(B17:B18)</f>
        <v>415597</v>
      </c>
      <c r="C19" s="38">
        <f t="shared" si="7"/>
        <v>407422</v>
      </c>
      <c r="D19" s="20">
        <f t="shared" si="7"/>
        <v>395506</v>
      </c>
      <c r="E19" s="20">
        <f t="shared" si="7"/>
        <v>398515</v>
      </c>
      <c r="F19" s="20">
        <f t="shared" si="7"/>
        <v>389036</v>
      </c>
      <c r="G19" s="20">
        <f t="shared" si="7"/>
        <v>383579</v>
      </c>
      <c r="H19" s="20">
        <f t="shared" si="7"/>
        <v>369571</v>
      </c>
      <c r="I19" s="38">
        <f t="shared" si="7"/>
        <v>362163</v>
      </c>
      <c r="J19" s="54">
        <f t="shared" si="7"/>
        <v>358422</v>
      </c>
      <c r="K19" s="21">
        <f>J19-B19</f>
        <v>-57175</v>
      </c>
      <c r="L19" s="16">
        <f>K19/B19</f>
        <v>-0.13757317786220785</v>
      </c>
      <c r="M19" s="21">
        <f>J19-E19</f>
        <v>-40093</v>
      </c>
      <c r="N19" s="16">
        <f>M19/E19</f>
        <v>-0.10060599977416157</v>
      </c>
      <c r="O19" s="21">
        <f>J19-I19</f>
        <v>-3741</v>
      </c>
      <c r="P19" s="28">
        <f>O19/I19</f>
        <v>-1.0329602968828953E-2</v>
      </c>
      <c r="R19" s="19" t="s">
        <v>2</v>
      </c>
      <c r="S19" s="38">
        <f t="shared" ref="S19:AA19" si="8">SUM(S17:S18)</f>
        <v>44185</v>
      </c>
      <c r="T19" s="38">
        <f t="shared" si="8"/>
        <v>44185</v>
      </c>
      <c r="U19" s="20">
        <f t="shared" si="8"/>
        <v>28358</v>
      </c>
      <c r="V19" s="20">
        <f t="shared" si="8"/>
        <v>28358</v>
      </c>
      <c r="W19" s="20">
        <f t="shared" si="8"/>
        <v>25404</v>
      </c>
      <c r="X19" s="20">
        <f t="shared" si="8"/>
        <v>24609</v>
      </c>
      <c r="Y19" s="20">
        <f t="shared" si="8"/>
        <v>28846</v>
      </c>
      <c r="Z19" s="38">
        <f t="shared" si="8"/>
        <v>28164</v>
      </c>
      <c r="AA19" s="54">
        <f t="shared" si="8"/>
        <v>33669</v>
      </c>
      <c r="AB19" s="21">
        <f>AA19-S19</f>
        <v>-10516</v>
      </c>
      <c r="AC19" s="16">
        <f>AB19/S19</f>
        <v>-0.23799932103655086</v>
      </c>
      <c r="AD19" s="21">
        <f>AA19-V19</f>
        <v>5311</v>
      </c>
      <c r="AE19" s="16">
        <f>AD19/V19</f>
        <v>0.18728401156640101</v>
      </c>
      <c r="AF19" s="21">
        <f>AA19-Z19</f>
        <v>5505</v>
      </c>
      <c r="AG19" s="28">
        <f>AF19/Z19</f>
        <v>0.19546229228802728</v>
      </c>
    </row>
    <row r="20" spans="1:33" x14ac:dyDescent="0.25">
      <c r="A20" s="119" t="s">
        <v>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  <c r="R20" s="119" t="s">
        <v>6</v>
      </c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1"/>
    </row>
    <row r="21" spans="1:33" x14ac:dyDescent="0.25">
      <c r="A21" s="4" t="s">
        <v>0</v>
      </c>
      <c r="B21" s="33"/>
      <c r="C21" s="33"/>
      <c r="D21" s="11">
        <v>43409</v>
      </c>
      <c r="E21" s="1">
        <v>43437</v>
      </c>
      <c r="F21" s="1">
        <v>40033</v>
      </c>
      <c r="G21" s="1">
        <v>35143</v>
      </c>
      <c r="H21" s="1">
        <v>34909</v>
      </c>
      <c r="I21" s="17">
        <v>32048</v>
      </c>
      <c r="J21" s="50">
        <v>31505</v>
      </c>
      <c r="K21" s="2">
        <f>J21-D21</f>
        <v>-11904</v>
      </c>
      <c r="L21" s="12">
        <f>K21/D21</f>
        <v>-0.27422884655255825</v>
      </c>
      <c r="M21" s="2">
        <f>J21-E21</f>
        <v>-11932</v>
      </c>
      <c r="N21" s="12">
        <f>M21/E21</f>
        <v>-0.27469668715611117</v>
      </c>
      <c r="O21" s="2">
        <f>J21-I21</f>
        <v>-543</v>
      </c>
      <c r="P21" s="5">
        <f>O21/I21</f>
        <v>-1.6943334997503744E-2</v>
      </c>
      <c r="R21" s="4" t="s">
        <v>0</v>
      </c>
      <c r="S21" s="33"/>
      <c r="T21" s="33"/>
      <c r="U21" s="33"/>
      <c r="V21" s="33"/>
      <c r="W21" s="1">
        <v>3243</v>
      </c>
      <c r="X21" s="1">
        <v>1483</v>
      </c>
      <c r="Y21" s="1">
        <v>1450</v>
      </c>
      <c r="Z21" s="17">
        <v>1182</v>
      </c>
      <c r="AA21" s="50">
        <v>1253</v>
      </c>
      <c r="AB21" s="71"/>
      <c r="AC21" s="72"/>
      <c r="AD21" s="71">
        <f>AA21-V21</f>
        <v>1253</v>
      </c>
      <c r="AE21" s="72" t="e">
        <f>AD21/V21</f>
        <v>#DIV/0!</v>
      </c>
      <c r="AF21" s="2">
        <f>AA21-Z21</f>
        <v>71</v>
      </c>
      <c r="AG21" s="5">
        <f>AF21/Z21</f>
        <v>6.006768189509306E-2</v>
      </c>
    </row>
    <row r="22" spans="1:33" x14ac:dyDescent="0.25">
      <c r="A22" s="4" t="s">
        <v>1</v>
      </c>
      <c r="B22" s="33"/>
      <c r="C22" s="33"/>
      <c r="D22" s="11">
        <v>30641</v>
      </c>
      <c r="E22" s="1">
        <v>31333</v>
      </c>
      <c r="F22" s="1">
        <v>25612</v>
      </c>
      <c r="G22" s="1">
        <v>25626</v>
      </c>
      <c r="H22" s="1">
        <v>20870</v>
      </c>
      <c r="I22" s="17">
        <v>17885</v>
      </c>
      <c r="J22" s="50">
        <v>16220</v>
      </c>
      <c r="K22" s="2">
        <f>J22-D22</f>
        <v>-14421</v>
      </c>
      <c r="L22" s="12">
        <f>K22/D22</f>
        <v>-0.47064390848862636</v>
      </c>
      <c r="M22" s="2">
        <f>J22-E22</f>
        <v>-15113</v>
      </c>
      <c r="N22" s="12">
        <f>M22/E22</f>
        <v>-0.48233491845657933</v>
      </c>
      <c r="O22" s="2">
        <f>J22-I22</f>
        <v>-1665</v>
      </c>
      <c r="P22" s="5">
        <f>O22/I22</f>
        <v>-9.3094772155437516E-2</v>
      </c>
      <c r="R22" s="4" t="s">
        <v>1</v>
      </c>
      <c r="S22" s="33"/>
      <c r="T22" s="33"/>
      <c r="U22" s="33"/>
      <c r="V22" s="33"/>
      <c r="W22" s="1">
        <v>3038</v>
      </c>
      <c r="X22" s="1">
        <v>3038</v>
      </c>
      <c r="Y22" s="1">
        <v>2557</v>
      </c>
      <c r="Z22" s="17">
        <v>2557</v>
      </c>
      <c r="AA22" s="50">
        <v>2763</v>
      </c>
      <c r="AB22" s="71"/>
      <c r="AC22" s="72"/>
      <c r="AD22" s="71">
        <f>AA22-V22</f>
        <v>2763</v>
      </c>
      <c r="AE22" s="72" t="e">
        <f>AD22/V22</f>
        <v>#DIV/0!</v>
      </c>
      <c r="AF22" s="2">
        <f>AA22-Z22</f>
        <v>206</v>
      </c>
      <c r="AG22" s="5">
        <f>AF22/Z22</f>
        <v>8.0563159953070007E-2</v>
      </c>
    </row>
    <row r="23" spans="1:33" ht="15.75" thickBot="1" x14ac:dyDescent="0.3">
      <c r="A23" s="6" t="s">
        <v>2</v>
      </c>
      <c r="B23" s="34">
        <f t="shared" ref="B23:J23" si="9">SUM(B21:B22)</f>
        <v>0</v>
      </c>
      <c r="C23" s="34">
        <f t="shared" si="9"/>
        <v>0</v>
      </c>
      <c r="D23" s="7">
        <f t="shared" si="9"/>
        <v>74050</v>
      </c>
      <c r="E23" s="7">
        <f t="shared" si="9"/>
        <v>74770</v>
      </c>
      <c r="F23" s="7">
        <f t="shared" si="9"/>
        <v>65645</v>
      </c>
      <c r="G23" s="7">
        <f t="shared" si="9"/>
        <v>60769</v>
      </c>
      <c r="H23" s="7">
        <f t="shared" si="9"/>
        <v>55779</v>
      </c>
      <c r="I23" s="37">
        <f t="shared" si="9"/>
        <v>49933</v>
      </c>
      <c r="J23" s="53">
        <f t="shared" si="9"/>
        <v>47725</v>
      </c>
      <c r="K23" s="8">
        <f>J23-D23</f>
        <v>-26325</v>
      </c>
      <c r="L23" s="13">
        <f>K23/D23</f>
        <v>-0.35550303848750842</v>
      </c>
      <c r="M23" s="8">
        <f>J23-E23</f>
        <v>-27045</v>
      </c>
      <c r="N23" s="13">
        <f>M23/E23</f>
        <v>-0.36170924167446838</v>
      </c>
      <c r="O23" s="8">
        <f>J23-I23</f>
        <v>-2208</v>
      </c>
      <c r="P23" s="9">
        <f>O23/I23</f>
        <v>-4.4219253800092125E-2</v>
      </c>
      <c r="R23" s="6" t="s">
        <v>2</v>
      </c>
      <c r="S23" s="34">
        <f t="shared" ref="S23:AA23" si="10">SUM(S21:S22)</f>
        <v>0</v>
      </c>
      <c r="T23" s="34">
        <f t="shared" si="10"/>
        <v>0</v>
      </c>
      <c r="U23" s="34"/>
      <c r="V23" s="34"/>
      <c r="W23" s="7">
        <f t="shared" si="10"/>
        <v>6281</v>
      </c>
      <c r="X23" s="7">
        <f t="shared" si="10"/>
        <v>4521</v>
      </c>
      <c r="Y23" s="7">
        <f t="shared" si="10"/>
        <v>4007</v>
      </c>
      <c r="Z23" s="37">
        <f t="shared" si="10"/>
        <v>3739</v>
      </c>
      <c r="AA23" s="53">
        <f t="shared" si="10"/>
        <v>4016</v>
      </c>
      <c r="AB23" s="73"/>
      <c r="AC23" s="74"/>
      <c r="AD23" s="73">
        <f>AA23-V23</f>
        <v>4016</v>
      </c>
      <c r="AE23" s="74" t="e">
        <f>AD23/V23</f>
        <v>#DIV/0!</v>
      </c>
      <c r="AF23" s="8">
        <f>AA23-Z23</f>
        <v>277</v>
      </c>
      <c r="AG23" s="9">
        <f>AF23/Z23</f>
        <v>7.4083979673709555E-2</v>
      </c>
    </row>
    <row r="24" spans="1:33" x14ac:dyDescent="0.25">
      <c r="A24" s="119" t="s">
        <v>5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1"/>
      <c r="R24" s="119" t="s">
        <v>5</v>
      </c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1"/>
    </row>
    <row r="25" spans="1:33" x14ac:dyDescent="0.25">
      <c r="A25" s="4" t="s">
        <v>0</v>
      </c>
      <c r="B25" s="10">
        <v>41768</v>
      </c>
      <c r="C25" s="10">
        <v>45418</v>
      </c>
      <c r="D25" s="11">
        <v>45592</v>
      </c>
      <c r="E25" s="10">
        <v>43329</v>
      </c>
      <c r="F25" s="10">
        <v>38971</v>
      </c>
      <c r="G25" s="10">
        <v>32647</v>
      </c>
      <c r="H25" s="10">
        <v>29418</v>
      </c>
      <c r="I25" s="36">
        <v>31203</v>
      </c>
      <c r="J25" s="52">
        <v>28355</v>
      </c>
      <c r="K25" s="2">
        <f>J25-B25</f>
        <v>-13413</v>
      </c>
      <c r="L25" s="12">
        <f>K25/B25</f>
        <v>-0.32113100938517525</v>
      </c>
      <c r="M25" s="2">
        <f>J25-E25</f>
        <v>-14974</v>
      </c>
      <c r="N25" s="12">
        <f>M25/E25</f>
        <v>-0.34558840499434557</v>
      </c>
      <c r="O25" s="2">
        <f>J25-I25</f>
        <v>-2848</v>
      </c>
      <c r="P25" s="5">
        <f>O25/I25</f>
        <v>-9.1273275005608431E-2</v>
      </c>
      <c r="R25" s="4" t="s">
        <v>0</v>
      </c>
      <c r="S25" s="10">
        <v>1604</v>
      </c>
      <c r="T25" s="10">
        <v>1604</v>
      </c>
      <c r="U25" s="11">
        <v>2414</v>
      </c>
      <c r="V25" s="10">
        <v>2414</v>
      </c>
      <c r="W25" s="10">
        <v>2357</v>
      </c>
      <c r="X25" s="10">
        <v>1293</v>
      </c>
      <c r="Y25" s="10">
        <v>823</v>
      </c>
      <c r="Z25" s="36">
        <v>1295</v>
      </c>
      <c r="AA25" s="52">
        <v>1373</v>
      </c>
      <c r="AB25" s="2">
        <f>AA25-S25</f>
        <v>-231</v>
      </c>
      <c r="AC25" s="12">
        <f>AB25/S25</f>
        <v>-0.1440149625935162</v>
      </c>
      <c r="AD25" s="2">
        <f>AA25-V25</f>
        <v>-1041</v>
      </c>
      <c r="AE25" s="12">
        <f>AD25/V25</f>
        <v>-0.43123446561723283</v>
      </c>
      <c r="AF25" s="2">
        <f>AA25-Z25</f>
        <v>78</v>
      </c>
      <c r="AG25" s="5">
        <f>AF25/Z25</f>
        <v>6.0231660231660232E-2</v>
      </c>
    </row>
    <row r="26" spans="1:33" x14ac:dyDescent="0.25">
      <c r="A26" s="4" t="s">
        <v>1</v>
      </c>
      <c r="B26" s="36">
        <v>78720</v>
      </c>
      <c r="C26" s="36">
        <v>75372</v>
      </c>
      <c r="D26" s="11">
        <v>62741</v>
      </c>
      <c r="E26" s="10">
        <v>63854</v>
      </c>
      <c r="F26" s="10">
        <v>64944</v>
      </c>
      <c r="G26" s="10">
        <v>64014</v>
      </c>
      <c r="H26" s="10">
        <v>57037</v>
      </c>
      <c r="I26" s="36">
        <v>53088</v>
      </c>
      <c r="J26" s="52">
        <v>54815</v>
      </c>
      <c r="K26" s="2">
        <f>J26-B26</f>
        <v>-23905</v>
      </c>
      <c r="L26" s="12">
        <f>K26/B26</f>
        <v>-0.30367123983739835</v>
      </c>
      <c r="M26" s="2">
        <f>J26-E26</f>
        <v>-9039</v>
      </c>
      <c r="N26" s="12">
        <f>M26/E26</f>
        <v>-0.14155730259654836</v>
      </c>
      <c r="O26" s="2">
        <f>J26-I26</f>
        <v>1727</v>
      </c>
      <c r="P26" s="5">
        <f>O26/I26</f>
        <v>3.2530892103676913E-2</v>
      </c>
      <c r="R26" s="4" t="s">
        <v>1</v>
      </c>
      <c r="S26" s="36">
        <v>17427</v>
      </c>
      <c r="T26" s="36">
        <v>17427</v>
      </c>
      <c r="U26" s="11">
        <v>5247</v>
      </c>
      <c r="V26" s="10">
        <v>5247</v>
      </c>
      <c r="W26" s="10">
        <v>5311</v>
      </c>
      <c r="X26" s="10">
        <v>5311</v>
      </c>
      <c r="Y26" s="36">
        <v>6652</v>
      </c>
      <c r="Z26" s="36">
        <v>6652</v>
      </c>
      <c r="AA26" s="52">
        <v>10983</v>
      </c>
      <c r="AB26" s="2">
        <f>AA26-S26</f>
        <v>-6444</v>
      </c>
      <c r="AC26" s="12">
        <f>AB26/S26</f>
        <v>-0.36977104493028062</v>
      </c>
      <c r="AD26" s="2">
        <f>AA26-V26</f>
        <v>5736</v>
      </c>
      <c r="AE26" s="12">
        <f>AD26/V26</f>
        <v>1.0931961120640366</v>
      </c>
      <c r="AF26" s="2">
        <f>AA26-Z26</f>
        <v>4331</v>
      </c>
      <c r="AG26" s="5">
        <f>AF26/Z26</f>
        <v>0.65108238123872519</v>
      </c>
    </row>
    <row r="27" spans="1:33" ht="15.75" thickBot="1" x14ac:dyDescent="0.3">
      <c r="A27" s="6" t="s">
        <v>2</v>
      </c>
      <c r="B27" s="37">
        <f t="shared" ref="B27:J27" si="11">SUM(B25:B26)</f>
        <v>120488</v>
      </c>
      <c r="C27" s="37">
        <f t="shared" si="11"/>
        <v>120790</v>
      </c>
      <c r="D27" s="7">
        <f t="shared" si="11"/>
        <v>108333</v>
      </c>
      <c r="E27" s="7">
        <f t="shared" si="11"/>
        <v>107183</v>
      </c>
      <c r="F27" s="7">
        <f t="shared" si="11"/>
        <v>103915</v>
      </c>
      <c r="G27" s="7">
        <f t="shared" si="11"/>
        <v>96661</v>
      </c>
      <c r="H27" s="7">
        <f t="shared" si="11"/>
        <v>86455</v>
      </c>
      <c r="I27" s="37">
        <f t="shared" si="11"/>
        <v>84291</v>
      </c>
      <c r="J27" s="53">
        <f t="shared" si="11"/>
        <v>83170</v>
      </c>
      <c r="K27" s="8">
        <f>J27-B27</f>
        <v>-37318</v>
      </c>
      <c r="L27" s="13">
        <f>K27/B27</f>
        <v>-0.30972378992098798</v>
      </c>
      <c r="M27" s="8">
        <f>J27-E27</f>
        <v>-24013</v>
      </c>
      <c r="N27" s="13">
        <f>M27/E27</f>
        <v>-0.22403739398971853</v>
      </c>
      <c r="O27" s="8">
        <f>J27-I27</f>
        <v>-1121</v>
      </c>
      <c r="P27" s="9">
        <f>O27/I27</f>
        <v>-1.3299165984506056E-2</v>
      </c>
      <c r="R27" s="6" t="s">
        <v>2</v>
      </c>
      <c r="S27" s="37">
        <f t="shared" ref="S27:AA27" si="12">SUM(S25:S26)</f>
        <v>19031</v>
      </c>
      <c r="T27" s="37">
        <f t="shared" si="12"/>
        <v>19031</v>
      </c>
      <c r="U27" s="7">
        <f t="shared" si="12"/>
        <v>7661</v>
      </c>
      <c r="V27" s="7">
        <f t="shared" si="12"/>
        <v>7661</v>
      </c>
      <c r="W27" s="7">
        <f t="shared" si="12"/>
        <v>7668</v>
      </c>
      <c r="X27" s="7">
        <f t="shared" si="12"/>
        <v>6604</v>
      </c>
      <c r="Y27" s="7">
        <f t="shared" si="12"/>
        <v>7475</v>
      </c>
      <c r="Z27" s="37">
        <f t="shared" si="12"/>
        <v>7947</v>
      </c>
      <c r="AA27" s="53">
        <f t="shared" si="12"/>
        <v>12356</v>
      </c>
      <c r="AB27" s="8">
        <f>AA27-S27</f>
        <v>-6675</v>
      </c>
      <c r="AC27" s="13">
        <f>AB27/S27</f>
        <v>-0.35074352372444956</v>
      </c>
      <c r="AD27" s="8">
        <f>AA27-V27</f>
        <v>4695</v>
      </c>
      <c r="AE27" s="13">
        <f>AD27/V27</f>
        <v>0.61284427620415094</v>
      </c>
      <c r="AF27" s="8">
        <f>AA27-Z27</f>
        <v>4409</v>
      </c>
      <c r="AG27" s="9">
        <f>AF27/Z27</f>
        <v>0.55480055366805081</v>
      </c>
    </row>
    <row r="28" spans="1:33" x14ac:dyDescent="0.25">
      <c r="A28" s="119" t="s">
        <v>15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1"/>
      <c r="R28" s="119" t="s">
        <v>15</v>
      </c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1"/>
    </row>
    <row r="29" spans="1:33" x14ac:dyDescent="0.25">
      <c r="A29" s="4" t="s">
        <v>11</v>
      </c>
      <c r="B29" s="36">
        <v>8792</v>
      </c>
      <c r="C29" s="36">
        <v>8224</v>
      </c>
      <c r="D29" s="42">
        <v>5712</v>
      </c>
      <c r="E29" s="36">
        <v>4349</v>
      </c>
      <c r="F29" s="36">
        <v>2981</v>
      </c>
      <c r="G29" s="36">
        <v>2746</v>
      </c>
      <c r="H29" s="36">
        <v>2522</v>
      </c>
      <c r="I29" s="36">
        <v>2554</v>
      </c>
      <c r="J29" s="52">
        <v>2287</v>
      </c>
      <c r="K29" s="18">
        <f>J29-B29</f>
        <v>-6505</v>
      </c>
      <c r="L29" s="43">
        <f>K29/B29</f>
        <v>-0.73987716105550505</v>
      </c>
      <c r="M29" s="18">
        <f>J29-E29</f>
        <v>-2062</v>
      </c>
      <c r="N29" s="43">
        <f>M29/E29</f>
        <v>-0.47413198436422166</v>
      </c>
      <c r="O29" s="2">
        <f>J29-I29</f>
        <v>-267</v>
      </c>
      <c r="P29" s="5">
        <f>O29/I29</f>
        <v>-0.10454189506656225</v>
      </c>
      <c r="R29" s="4" t="s">
        <v>11</v>
      </c>
      <c r="S29" s="36">
        <v>218</v>
      </c>
      <c r="T29" s="36">
        <v>218</v>
      </c>
      <c r="U29" s="42">
        <v>342</v>
      </c>
      <c r="V29" s="36">
        <v>342</v>
      </c>
      <c r="W29" s="36">
        <v>87</v>
      </c>
      <c r="X29" s="36">
        <v>89</v>
      </c>
      <c r="Y29" s="36">
        <v>101</v>
      </c>
      <c r="Z29" s="36">
        <v>30</v>
      </c>
      <c r="AA29" s="52">
        <v>48</v>
      </c>
      <c r="AB29" s="18">
        <f>AA29-S29</f>
        <v>-170</v>
      </c>
      <c r="AC29" s="43">
        <f>AB29/S29</f>
        <v>-0.77981651376146788</v>
      </c>
      <c r="AD29" s="18">
        <f>AA29-V29</f>
        <v>-294</v>
      </c>
      <c r="AE29" s="43">
        <f>AD29/V29</f>
        <v>-0.85964912280701755</v>
      </c>
      <c r="AF29" s="2">
        <f>AA29-Z29</f>
        <v>18</v>
      </c>
      <c r="AG29" s="5">
        <f>AF29/Z29</f>
        <v>0.6</v>
      </c>
    </row>
    <row r="30" spans="1:33" x14ac:dyDescent="0.25">
      <c r="A30" s="4" t="s">
        <v>12</v>
      </c>
      <c r="B30" s="36" t="s">
        <v>16</v>
      </c>
      <c r="C30" s="36" t="s">
        <v>16</v>
      </c>
      <c r="D30" s="36" t="s">
        <v>16</v>
      </c>
      <c r="E30" s="36" t="s">
        <v>16</v>
      </c>
      <c r="F30" s="36" t="s">
        <v>16</v>
      </c>
      <c r="G30" s="36" t="s">
        <v>16</v>
      </c>
      <c r="H30" s="36">
        <v>20941</v>
      </c>
      <c r="I30" s="36">
        <v>21181</v>
      </c>
      <c r="J30" s="52">
        <v>17551</v>
      </c>
      <c r="K30" s="18"/>
      <c r="L30" s="43"/>
      <c r="M30" s="18"/>
      <c r="N30" s="43"/>
      <c r="O30" s="2">
        <f>J30-I30</f>
        <v>-3630</v>
      </c>
      <c r="P30" s="5">
        <f>O30/I30</f>
        <v>-0.17138001038666731</v>
      </c>
      <c r="R30" s="4" t="s">
        <v>12</v>
      </c>
      <c r="S30" s="36" t="s">
        <v>16</v>
      </c>
      <c r="T30" s="36" t="s">
        <v>16</v>
      </c>
      <c r="U30" s="36" t="s">
        <v>16</v>
      </c>
      <c r="V30" s="36" t="s">
        <v>16</v>
      </c>
      <c r="W30" s="36" t="s">
        <v>16</v>
      </c>
      <c r="X30" s="36" t="s">
        <v>16</v>
      </c>
      <c r="Y30" s="36">
        <v>1193</v>
      </c>
      <c r="Z30" s="36">
        <v>877</v>
      </c>
      <c r="AA30" s="52">
        <v>714</v>
      </c>
      <c r="AB30" s="18"/>
      <c r="AC30" s="43"/>
      <c r="AD30" s="18"/>
      <c r="AE30" s="43"/>
      <c r="AF30" s="2">
        <f>AA30-Z30</f>
        <v>-163</v>
      </c>
      <c r="AG30" s="5">
        <f>AF30/Z30</f>
        <v>-0.18586088939566706</v>
      </c>
    </row>
    <row r="31" spans="1:33" x14ac:dyDescent="0.25">
      <c r="A31" s="4" t="s">
        <v>13</v>
      </c>
      <c r="B31" s="36">
        <v>4194</v>
      </c>
      <c r="C31" s="36">
        <v>3804</v>
      </c>
      <c r="D31" s="42">
        <v>3682</v>
      </c>
      <c r="E31" s="36">
        <v>3804</v>
      </c>
      <c r="F31" s="36">
        <v>3845</v>
      </c>
      <c r="G31" s="36">
        <v>3886</v>
      </c>
      <c r="H31" s="36">
        <v>3675</v>
      </c>
      <c r="I31" s="36">
        <v>3720</v>
      </c>
      <c r="J31" s="52">
        <v>2380</v>
      </c>
      <c r="K31" s="18">
        <f>J31-B31</f>
        <v>-1814</v>
      </c>
      <c r="L31" s="43">
        <f>K31/B31</f>
        <v>-0.4325226514067716</v>
      </c>
      <c r="M31" s="18">
        <f>J31-E31</f>
        <v>-1424</v>
      </c>
      <c r="N31" s="43">
        <f>M31/E31</f>
        <v>-0.37434279705573081</v>
      </c>
      <c r="O31" s="2">
        <f>J31-I31</f>
        <v>-1340</v>
      </c>
      <c r="P31" s="5">
        <f>O31/I31</f>
        <v>-0.36021505376344087</v>
      </c>
      <c r="R31" s="4" t="s">
        <v>13</v>
      </c>
      <c r="S31" s="36">
        <v>1070</v>
      </c>
      <c r="T31" s="36">
        <v>1070</v>
      </c>
      <c r="U31" s="42">
        <v>296</v>
      </c>
      <c r="V31" s="36">
        <v>296</v>
      </c>
      <c r="W31" s="36">
        <v>279</v>
      </c>
      <c r="X31" s="36">
        <v>279</v>
      </c>
      <c r="Y31" s="36">
        <v>716</v>
      </c>
      <c r="Z31" s="36">
        <v>716</v>
      </c>
      <c r="AA31" s="52">
        <v>232</v>
      </c>
      <c r="AB31" s="18">
        <f>AA31-S31</f>
        <v>-838</v>
      </c>
      <c r="AC31" s="43">
        <f>AB31/S31</f>
        <v>-0.7831775700934579</v>
      </c>
      <c r="AD31" s="18">
        <f>AA31-V31</f>
        <v>-64</v>
      </c>
      <c r="AE31" s="43">
        <f>AD31/V31</f>
        <v>-0.21621621621621623</v>
      </c>
      <c r="AF31" s="2">
        <f>AA31-Z31</f>
        <v>-484</v>
      </c>
      <c r="AG31" s="5">
        <f>AF31/Z31</f>
        <v>-0.67597765363128492</v>
      </c>
    </row>
    <row r="32" spans="1:33" x14ac:dyDescent="0.25">
      <c r="A32" s="40" t="s">
        <v>14</v>
      </c>
      <c r="B32" s="36" t="s">
        <v>16</v>
      </c>
      <c r="C32" s="36" t="s">
        <v>16</v>
      </c>
      <c r="D32" s="42" t="s">
        <v>16</v>
      </c>
      <c r="E32" s="36" t="s">
        <v>16</v>
      </c>
      <c r="F32" s="36" t="s">
        <v>16</v>
      </c>
      <c r="G32" s="36" t="s">
        <v>16</v>
      </c>
      <c r="H32" s="36">
        <v>18478</v>
      </c>
      <c r="I32" s="36">
        <v>17750</v>
      </c>
      <c r="J32" s="52">
        <v>14689</v>
      </c>
      <c r="K32" s="42"/>
      <c r="L32" s="44"/>
      <c r="M32" s="42"/>
      <c r="N32" s="44"/>
      <c r="O32" s="11">
        <f>J32-I32</f>
        <v>-3061</v>
      </c>
      <c r="P32" s="41">
        <f>O32/I32</f>
        <v>-0.17245070422535211</v>
      </c>
      <c r="R32" s="40" t="s">
        <v>14</v>
      </c>
      <c r="S32" s="36" t="s">
        <v>16</v>
      </c>
      <c r="T32" s="36" t="s">
        <v>16</v>
      </c>
      <c r="U32" s="42" t="s">
        <v>16</v>
      </c>
      <c r="V32" s="36" t="s">
        <v>16</v>
      </c>
      <c r="W32" s="36" t="s">
        <v>16</v>
      </c>
      <c r="X32" s="36" t="s">
        <v>16</v>
      </c>
      <c r="Y32" s="36">
        <v>4008</v>
      </c>
      <c r="Z32" s="36">
        <v>2700</v>
      </c>
      <c r="AA32" s="52">
        <v>1676</v>
      </c>
      <c r="AB32" s="42"/>
      <c r="AC32" s="44"/>
      <c r="AD32" s="42"/>
      <c r="AE32" s="44"/>
      <c r="AF32" s="11">
        <f>AA32-Z32</f>
        <v>-1024</v>
      </c>
      <c r="AG32" s="41">
        <f>AF32/Z32</f>
        <v>-0.37925925925925924</v>
      </c>
    </row>
    <row r="33" spans="1:33" ht="15.75" thickBot="1" x14ac:dyDescent="0.3">
      <c r="A33" s="6" t="s">
        <v>2</v>
      </c>
      <c r="B33" s="37">
        <f t="shared" ref="B33:G33" si="13">SUM(B29:B31)</f>
        <v>12986</v>
      </c>
      <c r="C33" s="37">
        <f t="shared" si="13"/>
        <v>12028</v>
      </c>
      <c r="D33" s="37">
        <f t="shared" si="13"/>
        <v>9394</v>
      </c>
      <c r="E33" s="37">
        <f t="shared" si="13"/>
        <v>8153</v>
      </c>
      <c r="F33" s="37">
        <f t="shared" si="13"/>
        <v>6826</v>
      </c>
      <c r="G33" s="37">
        <f t="shared" si="13"/>
        <v>6632</v>
      </c>
      <c r="H33" s="37">
        <f>SUM(H29:H32)</f>
        <v>45616</v>
      </c>
      <c r="I33" s="37">
        <f>SUM(I29:I32)</f>
        <v>45205</v>
      </c>
      <c r="J33" s="53">
        <f>SUM(J29:J32)</f>
        <v>36907</v>
      </c>
      <c r="K33" s="45">
        <f>J33-B33</f>
        <v>23921</v>
      </c>
      <c r="L33" s="46">
        <f>K33/B33</f>
        <v>1.8420606807330973</v>
      </c>
      <c r="M33" s="45">
        <f>J33-E33</f>
        <v>28754</v>
      </c>
      <c r="N33" s="46">
        <f>M33/E33</f>
        <v>3.526799950938305</v>
      </c>
      <c r="O33" s="8">
        <f>J33-I33</f>
        <v>-8298</v>
      </c>
      <c r="P33" s="9">
        <f>O33/I33</f>
        <v>-0.18356376507023558</v>
      </c>
      <c r="R33" s="6" t="s">
        <v>2</v>
      </c>
      <c r="S33" s="37">
        <f t="shared" ref="S33:X33" si="14">SUM(S29:S31)</f>
        <v>1288</v>
      </c>
      <c r="T33" s="37">
        <f t="shared" si="14"/>
        <v>1288</v>
      </c>
      <c r="U33" s="37">
        <f t="shared" si="14"/>
        <v>638</v>
      </c>
      <c r="V33" s="37">
        <f t="shared" si="14"/>
        <v>638</v>
      </c>
      <c r="W33" s="37">
        <f t="shared" si="14"/>
        <v>366</v>
      </c>
      <c r="X33" s="37">
        <f t="shared" si="14"/>
        <v>368</v>
      </c>
      <c r="Y33" s="37">
        <f>SUM(Y29:Y32)</f>
        <v>6018</v>
      </c>
      <c r="Z33" s="37">
        <f>SUM(Z29:Z32)</f>
        <v>4323</v>
      </c>
      <c r="AA33" s="53">
        <f>SUM(AA29:AA32)</f>
        <v>2670</v>
      </c>
      <c r="AB33" s="45">
        <f>AA33-S33</f>
        <v>1382</v>
      </c>
      <c r="AC33" s="46">
        <f>AB33/S33</f>
        <v>1.0729813664596273</v>
      </c>
      <c r="AD33" s="45">
        <f>AA33-V33</f>
        <v>2032</v>
      </c>
      <c r="AE33" s="46">
        <f>AD33/V33</f>
        <v>3.1849529780564265</v>
      </c>
      <c r="AF33" s="8">
        <f>AA33-Z33</f>
        <v>-1653</v>
      </c>
      <c r="AG33" s="9">
        <f>AF33/Z33</f>
        <v>-0.38237335183900067</v>
      </c>
    </row>
    <row r="34" spans="1:33" x14ac:dyDescent="0.25">
      <c r="A34" s="119" t="s">
        <v>20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1"/>
      <c r="R34" s="119" t="s">
        <v>20</v>
      </c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1"/>
    </row>
    <row r="35" spans="1:33" x14ac:dyDescent="0.25">
      <c r="A35" s="4" t="s">
        <v>0</v>
      </c>
      <c r="B35" s="36" t="s">
        <v>16</v>
      </c>
      <c r="C35" s="36" t="s">
        <v>16</v>
      </c>
      <c r="D35" s="42" t="s">
        <v>16</v>
      </c>
      <c r="E35" s="36" t="s">
        <v>16</v>
      </c>
      <c r="F35" s="36" t="s">
        <v>16</v>
      </c>
      <c r="G35" s="36" t="s">
        <v>16</v>
      </c>
      <c r="H35" s="36" t="s">
        <v>16</v>
      </c>
      <c r="I35" s="36" t="s">
        <v>16</v>
      </c>
      <c r="J35" s="52">
        <v>9462</v>
      </c>
      <c r="K35" s="18"/>
      <c r="L35" s="43"/>
      <c r="M35" s="18"/>
      <c r="N35" s="43"/>
      <c r="O35" s="2"/>
      <c r="P35" s="5"/>
      <c r="R35" s="4" t="s">
        <v>0</v>
      </c>
      <c r="S35" s="36" t="s">
        <v>16</v>
      </c>
      <c r="T35" s="36" t="s">
        <v>16</v>
      </c>
      <c r="U35" s="42" t="s">
        <v>16</v>
      </c>
      <c r="V35" s="36" t="s">
        <v>16</v>
      </c>
      <c r="W35" s="36" t="s">
        <v>16</v>
      </c>
      <c r="X35" s="36" t="s">
        <v>16</v>
      </c>
      <c r="Y35" s="36" t="s">
        <v>16</v>
      </c>
      <c r="Z35" s="36" t="s">
        <v>16</v>
      </c>
      <c r="AA35" s="52">
        <v>199</v>
      </c>
      <c r="AB35" s="18"/>
      <c r="AC35" s="43"/>
      <c r="AD35" s="18"/>
      <c r="AE35" s="43"/>
      <c r="AF35" s="2"/>
      <c r="AG35" s="5"/>
    </row>
    <row r="36" spans="1:33" x14ac:dyDescent="0.25">
      <c r="A36" s="40" t="s">
        <v>1</v>
      </c>
      <c r="B36" s="36" t="s">
        <v>16</v>
      </c>
      <c r="C36" s="36" t="s">
        <v>16</v>
      </c>
      <c r="D36" s="42" t="s">
        <v>16</v>
      </c>
      <c r="E36" s="36" t="s">
        <v>16</v>
      </c>
      <c r="F36" s="36" t="s">
        <v>16</v>
      </c>
      <c r="G36" s="36" t="s">
        <v>16</v>
      </c>
      <c r="H36" s="36" t="s">
        <v>16</v>
      </c>
      <c r="I36" s="36" t="s">
        <v>16</v>
      </c>
      <c r="J36" s="52">
        <v>439</v>
      </c>
      <c r="K36" s="42"/>
      <c r="L36" s="44"/>
      <c r="M36" s="42"/>
      <c r="N36" s="44"/>
      <c r="O36" s="11"/>
      <c r="P36" s="41"/>
      <c r="R36" s="40" t="s">
        <v>1</v>
      </c>
      <c r="S36" s="36" t="s">
        <v>16</v>
      </c>
      <c r="T36" s="36" t="s">
        <v>16</v>
      </c>
      <c r="U36" s="42" t="s">
        <v>16</v>
      </c>
      <c r="V36" s="36" t="s">
        <v>16</v>
      </c>
      <c r="W36" s="36" t="s">
        <v>16</v>
      </c>
      <c r="X36" s="36" t="s">
        <v>16</v>
      </c>
      <c r="Y36" s="36" t="s">
        <v>16</v>
      </c>
      <c r="Z36" s="36" t="s">
        <v>16</v>
      </c>
      <c r="AA36" s="52">
        <v>0</v>
      </c>
      <c r="AB36" s="42"/>
      <c r="AC36" s="44"/>
      <c r="AD36" s="42"/>
      <c r="AE36" s="44"/>
      <c r="AF36" s="11"/>
      <c r="AG36" s="41"/>
    </row>
    <row r="37" spans="1:33" ht="15.75" thickBot="1" x14ac:dyDescent="0.3">
      <c r="A37" s="6" t="s">
        <v>2</v>
      </c>
      <c r="B37" s="38" t="s">
        <v>16</v>
      </c>
      <c r="C37" s="38" t="s">
        <v>16</v>
      </c>
      <c r="D37" s="49" t="s">
        <v>16</v>
      </c>
      <c r="E37" s="38" t="s">
        <v>16</v>
      </c>
      <c r="F37" s="38" t="s">
        <v>16</v>
      </c>
      <c r="G37" s="38" t="s">
        <v>16</v>
      </c>
      <c r="H37" s="38" t="s">
        <v>16</v>
      </c>
      <c r="I37" s="38" t="s">
        <v>16</v>
      </c>
      <c r="J37" s="53">
        <f>SUM(J35:J36)</f>
        <v>9901</v>
      </c>
      <c r="K37" s="45"/>
      <c r="L37" s="46"/>
      <c r="M37" s="45"/>
      <c r="N37" s="46"/>
      <c r="O37" s="8"/>
      <c r="P37" s="9"/>
      <c r="R37" s="6" t="s">
        <v>2</v>
      </c>
      <c r="S37" s="38" t="s">
        <v>16</v>
      </c>
      <c r="T37" s="38" t="s">
        <v>16</v>
      </c>
      <c r="U37" s="49" t="s">
        <v>16</v>
      </c>
      <c r="V37" s="38" t="s">
        <v>16</v>
      </c>
      <c r="W37" s="38" t="s">
        <v>16</v>
      </c>
      <c r="X37" s="38" t="s">
        <v>16</v>
      </c>
      <c r="Y37" s="38" t="s">
        <v>16</v>
      </c>
      <c r="Z37" s="38" t="s">
        <v>16</v>
      </c>
      <c r="AA37" s="53">
        <f>SUM(AA35:AA36)</f>
        <v>199</v>
      </c>
      <c r="AB37" s="45"/>
      <c r="AC37" s="46"/>
      <c r="AD37" s="45"/>
      <c r="AE37" s="46"/>
      <c r="AF37" s="8"/>
      <c r="AG37" s="9"/>
    </row>
    <row r="38" spans="1:33" ht="15.75" thickBot="1" x14ac:dyDescent="0.3"/>
    <row r="39" spans="1:33" x14ac:dyDescent="0.25">
      <c r="A39" s="124" t="s">
        <v>172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6"/>
      <c r="R39" s="124" t="s">
        <v>170</v>
      </c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6"/>
    </row>
    <row r="40" spans="1:33" x14ac:dyDescent="0.25">
      <c r="A40" s="3"/>
      <c r="B40" s="122">
        <v>2007</v>
      </c>
      <c r="C40" s="122">
        <v>2008</v>
      </c>
      <c r="D40" s="122">
        <v>2009</v>
      </c>
      <c r="E40" s="122">
        <v>2010</v>
      </c>
      <c r="F40" s="122">
        <v>2011</v>
      </c>
      <c r="G40" s="122">
        <v>2012</v>
      </c>
      <c r="H40" s="122">
        <v>2013</v>
      </c>
      <c r="I40" s="122">
        <v>2014</v>
      </c>
      <c r="J40" s="122">
        <v>2015</v>
      </c>
      <c r="K40" s="122" t="s">
        <v>17</v>
      </c>
      <c r="L40" s="123"/>
      <c r="M40" s="122" t="s">
        <v>18</v>
      </c>
      <c r="N40" s="123"/>
      <c r="O40" s="122" t="s">
        <v>19</v>
      </c>
      <c r="P40" s="123"/>
      <c r="R40" s="3"/>
      <c r="S40" s="122">
        <v>2007</v>
      </c>
      <c r="T40" s="122">
        <v>2008</v>
      </c>
      <c r="U40" s="122">
        <v>2009</v>
      </c>
      <c r="V40" s="122">
        <v>2010</v>
      </c>
      <c r="W40" s="122">
        <v>2011</v>
      </c>
      <c r="X40" s="122">
        <v>2012</v>
      </c>
      <c r="Y40" s="122">
        <v>2013</v>
      </c>
      <c r="Z40" s="122">
        <v>2014</v>
      </c>
      <c r="AA40" s="122">
        <v>2015</v>
      </c>
      <c r="AB40" s="122" t="s">
        <v>17</v>
      </c>
      <c r="AC40" s="123"/>
      <c r="AD40" s="122" t="s">
        <v>18</v>
      </c>
      <c r="AE40" s="123"/>
      <c r="AF40" s="122" t="s">
        <v>19</v>
      </c>
      <c r="AG40" s="123"/>
    </row>
    <row r="41" spans="1:33" ht="15.75" thickBot="1" x14ac:dyDescent="0.3">
      <c r="A41" s="3"/>
      <c r="B41" s="122"/>
      <c r="C41" s="122"/>
      <c r="D41" s="122"/>
      <c r="E41" s="122"/>
      <c r="F41" s="122"/>
      <c r="G41" s="122"/>
      <c r="H41" s="122"/>
      <c r="I41" s="122"/>
      <c r="J41" s="122"/>
      <c r="K41" s="47" t="s">
        <v>3</v>
      </c>
      <c r="L41" s="48" t="s">
        <v>4</v>
      </c>
      <c r="M41" s="47" t="s">
        <v>3</v>
      </c>
      <c r="N41" s="48" t="s">
        <v>4</v>
      </c>
      <c r="O41" s="47" t="s">
        <v>3</v>
      </c>
      <c r="P41" s="48" t="s">
        <v>4</v>
      </c>
      <c r="R41" s="3"/>
      <c r="S41" s="122"/>
      <c r="T41" s="122"/>
      <c r="U41" s="122"/>
      <c r="V41" s="122"/>
      <c r="W41" s="122"/>
      <c r="X41" s="122"/>
      <c r="Y41" s="122"/>
      <c r="Z41" s="122"/>
      <c r="AA41" s="122"/>
      <c r="AB41" s="47" t="s">
        <v>3</v>
      </c>
      <c r="AC41" s="48" t="s">
        <v>4</v>
      </c>
      <c r="AD41" s="47" t="s">
        <v>3</v>
      </c>
      <c r="AE41" s="48" t="s">
        <v>4</v>
      </c>
      <c r="AF41" s="47" t="s">
        <v>3</v>
      </c>
      <c r="AG41" s="48" t="s">
        <v>4</v>
      </c>
    </row>
    <row r="42" spans="1:33" x14ac:dyDescent="0.25">
      <c r="A42" s="119" t="s">
        <v>9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1"/>
      <c r="R42" s="119" t="s">
        <v>9</v>
      </c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1"/>
    </row>
    <row r="43" spans="1:33" x14ac:dyDescent="0.25">
      <c r="A43" s="4" t="s">
        <v>0</v>
      </c>
      <c r="B43" s="17">
        <f>B5-S5</f>
        <v>379959</v>
      </c>
      <c r="C43" s="17">
        <f t="shared" ref="C43:J43" si="15">C5-T5</f>
        <v>374919</v>
      </c>
      <c r="D43" s="18">
        <f t="shared" si="15"/>
        <v>389258</v>
      </c>
      <c r="E43" s="17">
        <f t="shared" si="15"/>
        <v>389493</v>
      </c>
      <c r="F43" s="17">
        <f t="shared" si="15"/>
        <v>375434</v>
      </c>
      <c r="G43" s="18">
        <f t="shared" si="15"/>
        <v>376342</v>
      </c>
      <c r="H43" s="17">
        <f t="shared" si="15"/>
        <v>381764</v>
      </c>
      <c r="I43" s="17">
        <f t="shared" si="15"/>
        <v>389248</v>
      </c>
      <c r="J43" s="50">
        <f t="shared" si="15"/>
        <v>379214</v>
      </c>
      <c r="K43" s="2">
        <f>J43-B43</f>
        <v>-745</v>
      </c>
      <c r="L43" s="12">
        <f>K43/B43</f>
        <v>-1.960737869085875E-3</v>
      </c>
      <c r="M43" s="2">
        <f>J43-E43</f>
        <v>-10279</v>
      </c>
      <c r="N43" s="12">
        <f>M43/E43</f>
        <v>-2.6390718190057331E-2</v>
      </c>
      <c r="O43" s="2">
        <f>J43-I43</f>
        <v>-10034</v>
      </c>
      <c r="P43" s="5">
        <f>O43/I43</f>
        <v>-2.5777910226899046E-2</v>
      </c>
      <c r="R43" s="4" t="s">
        <v>0</v>
      </c>
      <c r="S43" s="17">
        <f t="shared" ref="S43:Z44" si="16">S51+S55</f>
        <v>46617</v>
      </c>
      <c r="T43" s="17">
        <f t="shared" si="16"/>
        <v>46955</v>
      </c>
      <c r="U43" s="17">
        <f t="shared" si="16"/>
        <v>47015</v>
      </c>
      <c r="V43" s="17">
        <f t="shared" si="16"/>
        <v>50076</v>
      </c>
      <c r="W43" s="17">
        <f t="shared" si="16"/>
        <v>48475</v>
      </c>
      <c r="X43" s="18">
        <f t="shared" si="16"/>
        <v>53410</v>
      </c>
      <c r="Y43" s="17">
        <f t="shared" si="16"/>
        <v>60880</v>
      </c>
      <c r="Z43" s="17">
        <f t="shared" si="16"/>
        <v>64453</v>
      </c>
      <c r="AA43" s="50">
        <v>72140</v>
      </c>
      <c r="AB43" s="2">
        <f>AA43-S43</f>
        <v>25523</v>
      </c>
      <c r="AC43" s="12">
        <f>AB43/S43</f>
        <v>0.54750412939485593</v>
      </c>
      <c r="AD43" s="2">
        <f>AA43-V43</f>
        <v>22064</v>
      </c>
      <c r="AE43" s="12">
        <f>AD43/V43</f>
        <v>0.44061027238597333</v>
      </c>
      <c r="AF43" s="2">
        <f>AA43-Z43</f>
        <v>7687</v>
      </c>
      <c r="AG43" s="5">
        <f>AF43/Z43</f>
        <v>0.1192652009991777</v>
      </c>
    </row>
    <row r="44" spans="1:33" ht="15.75" thickBot="1" x14ac:dyDescent="0.3">
      <c r="A44" s="4" t="s">
        <v>1</v>
      </c>
      <c r="B44" s="17">
        <f>B6-S6</f>
        <v>223321</v>
      </c>
      <c r="C44" s="17">
        <f t="shared" ref="C44:J44" si="17">C6-T6</f>
        <v>220887</v>
      </c>
      <c r="D44" s="18">
        <f t="shared" si="17"/>
        <v>211115</v>
      </c>
      <c r="E44" s="17">
        <f t="shared" si="17"/>
        <v>217730</v>
      </c>
      <c r="F44" s="17">
        <f t="shared" si="17"/>
        <v>215161</v>
      </c>
      <c r="G44" s="18">
        <f t="shared" si="17"/>
        <v>215087</v>
      </c>
      <c r="H44" s="17">
        <f t="shared" si="17"/>
        <v>174480</v>
      </c>
      <c r="I44" s="17">
        <f t="shared" si="17"/>
        <v>154783</v>
      </c>
      <c r="J44" s="50">
        <f t="shared" si="17"/>
        <v>144320</v>
      </c>
      <c r="K44" s="2">
        <f>J44-B44</f>
        <v>-79001</v>
      </c>
      <c r="L44" s="12">
        <f>K44/B44</f>
        <v>-0.35375535663909796</v>
      </c>
      <c r="M44" s="2">
        <f>J44-E44</f>
        <v>-73410</v>
      </c>
      <c r="N44" s="12">
        <f>M44/E44</f>
        <v>-0.33716070362375417</v>
      </c>
      <c r="O44" s="2">
        <f>J44-I44</f>
        <v>-10463</v>
      </c>
      <c r="P44" s="5">
        <f>O44/I44</f>
        <v>-6.7597862814391757E-2</v>
      </c>
      <c r="R44" s="4" t="s">
        <v>1</v>
      </c>
      <c r="S44" s="17">
        <f t="shared" si="16"/>
        <v>3755</v>
      </c>
      <c r="T44" s="17">
        <f t="shared" si="16"/>
        <v>3306</v>
      </c>
      <c r="U44" s="17">
        <f t="shared" si="16"/>
        <v>2328</v>
      </c>
      <c r="V44" s="17">
        <f t="shared" si="16"/>
        <v>3111</v>
      </c>
      <c r="W44" s="17">
        <f t="shared" si="16"/>
        <v>2648</v>
      </c>
      <c r="X44" s="18">
        <f t="shared" si="16"/>
        <v>3262</v>
      </c>
      <c r="Y44" s="17">
        <f t="shared" si="16"/>
        <v>3180</v>
      </c>
      <c r="Z44" s="17">
        <f t="shared" si="16"/>
        <v>3357</v>
      </c>
      <c r="AA44" s="50">
        <v>3183</v>
      </c>
      <c r="AB44" s="2">
        <f>AA44-S44</f>
        <v>-572</v>
      </c>
      <c r="AC44" s="12">
        <f>AB44/S44</f>
        <v>-0.15233022636484686</v>
      </c>
      <c r="AD44" s="2">
        <f>AA44-V44</f>
        <v>72</v>
      </c>
      <c r="AE44" s="12">
        <f>AD44/V44</f>
        <v>2.3143683702989394E-2</v>
      </c>
      <c r="AF44" s="2">
        <f>AA44-Z44</f>
        <v>-174</v>
      </c>
      <c r="AG44" s="5">
        <f>AF44/Z44</f>
        <v>-5.1831992850759609E-2</v>
      </c>
    </row>
    <row r="45" spans="1:33" ht="15.75" thickBot="1" x14ac:dyDescent="0.3">
      <c r="A45" s="22" t="s">
        <v>2</v>
      </c>
      <c r="B45" s="27">
        <f t="shared" ref="B45:J45" si="18">B53+B57</f>
        <v>603280</v>
      </c>
      <c r="C45" s="27">
        <f t="shared" si="18"/>
        <v>595806</v>
      </c>
      <c r="D45" s="23">
        <f t="shared" si="18"/>
        <v>600373</v>
      </c>
      <c r="E45" s="23">
        <f t="shared" si="18"/>
        <v>607223</v>
      </c>
      <c r="F45" s="23">
        <f t="shared" si="18"/>
        <v>590595</v>
      </c>
      <c r="G45" s="23">
        <f t="shared" si="18"/>
        <v>591429</v>
      </c>
      <c r="H45" s="27">
        <f t="shared" si="18"/>
        <v>556244</v>
      </c>
      <c r="I45" s="27">
        <f t="shared" si="18"/>
        <v>544031</v>
      </c>
      <c r="J45" s="51">
        <f t="shared" si="18"/>
        <v>523534</v>
      </c>
      <c r="K45" s="24">
        <f>J45-B45</f>
        <v>-79746</v>
      </c>
      <c r="L45" s="25">
        <f>K45/B45</f>
        <v>-0.13218737567961808</v>
      </c>
      <c r="M45" s="24">
        <f>J45-E45</f>
        <v>-83689</v>
      </c>
      <c r="N45" s="25">
        <f>M45/E45</f>
        <v>-0.13782251331059595</v>
      </c>
      <c r="O45" s="24">
        <f>J45-I45</f>
        <v>-20497</v>
      </c>
      <c r="P45" s="26">
        <f>O45/I45</f>
        <v>-3.7676161836365941E-2</v>
      </c>
      <c r="R45" s="22" t="s">
        <v>2</v>
      </c>
      <c r="S45" s="27">
        <f t="shared" ref="S45:AA45" si="19">S53+S57</f>
        <v>50372</v>
      </c>
      <c r="T45" s="27">
        <f t="shared" si="19"/>
        <v>50261</v>
      </c>
      <c r="U45" s="23">
        <f t="shared" si="19"/>
        <v>49343</v>
      </c>
      <c r="V45" s="23">
        <f t="shared" si="19"/>
        <v>53187</v>
      </c>
      <c r="W45" s="23">
        <f t="shared" si="19"/>
        <v>51123</v>
      </c>
      <c r="X45" s="23">
        <f t="shared" si="19"/>
        <v>56672</v>
      </c>
      <c r="Y45" s="27">
        <f t="shared" si="19"/>
        <v>64060</v>
      </c>
      <c r="Z45" s="27">
        <f t="shared" si="19"/>
        <v>67810</v>
      </c>
      <c r="AA45" s="51">
        <f t="shared" si="19"/>
        <v>75323</v>
      </c>
      <c r="AB45" s="24">
        <f>AA45-S45</f>
        <v>24951</v>
      </c>
      <c r="AC45" s="25">
        <f>AB45/S45</f>
        <v>0.49533470975939015</v>
      </c>
      <c r="AD45" s="24">
        <f>AA45-V45</f>
        <v>22136</v>
      </c>
      <c r="AE45" s="25">
        <f>AD45/V45</f>
        <v>0.41619192659860493</v>
      </c>
      <c r="AF45" s="24">
        <f>AA45-Z45</f>
        <v>7513</v>
      </c>
      <c r="AG45" s="26">
        <f>AF45/Z45</f>
        <v>0.11079486801356732</v>
      </c>
    </row>
    <row r="46" spans="1:33" x14ac:dyDescent="0.25">
      <c r="A46" s="119" t="s">
        <v>10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  <c r="R46" s="119" t="s">
        <v>10</v>
      </c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1"/>
    </row>
    <row r="47" spans="1:33" x14ac:dyDescent="0.25">
      <c r="A47" s="4" t="s">
        <v>0</v>
      </c>
      <c r="B47" s="10">
        <f>B9-S9</f>
        <v>59905</v>
      </c>
      <c r="C47" s="10">
        <f t="shared" ref="C47:J47" si="20">C9-T9</f>
        <v>57740</v>
      </c>
      <c r="D47" s="11">
        <f t="shared" si="20"/>
        <v>59478</v>
      </c>
      <c r="E47" s="10">
        <f t="shared" si="20"/>
        <v>60940</v>
      </c>
      <c r="F47" s="10">
        <f t="shared" si="20"/>
        <v>59153</v>
      </c>
      <c r="G47" s="11">
        <f t="shared" si="20"/>
        <v>60103</v>
      </c>
      <c r="H47" s="10">
        <f t="shared" si="20"/>
        <v>59316</v>
      </c>
      <c r="I47" s="36">
        <f t="shared" si="20"/>
        <v>58733</v>
      </c>
      <c r="J47" s="52">
        <f t="shared" si="20"/>
        <v>56518</v>
      </c>
      <c r="K47" s="2">
        <f>J47-B47</f>
        <v>-3387</v>
      </c>
      <c r="L47" s="12">
        <f>K47/B47</f>
        <v>-5.6539520908104497E-2</v>
      </c>
      <c r="M47" s="2">
        <f>J47-E47</f>
        <v>-4422</v>
      </c>
      <c r="N47" s="12">
        <f>M47/E47</f>
        <v>-7.2563176895306863E-2</v>
      </c>
      <c r="O47" s="2">
        <f>J47-I47</f>
        <v>-2215</v>
      </c>
      <c r="P47" s="5">
        <f>O47/I47</f>
        <v>-3.7713040369128085E-2</v>
      </c>
      <c r="R47" s="4" t="s">
        <v>0</v>
      </c>
      <c r="S47" s="10">
        <v>9430</v>
      </c>
      <c r="T47" s="10">
        <v>9453</v>
      </c>
      <c r="U47" s="11">
        <v>9633</v>
      </c>
      <c r="V47" s="10">
        <v>10332</v>
      </c>
      <c r="W47" s="10">
        <v>10045</v>
      </c>
      <c r="X47" s="11">
        <v>10045</v>
      </c>
      <c r="Y47" s="10">
        <v>11516</v>
      </c>
      <c r="Z47" s="36">
        <v>11996</v>
      </c>
      <c r="AA47" s="52">
        <v>13233</v>
      </c>
      <c r="AB47" s="2">
        <f>AA47-S47</f>
        <v>3803</v>
      </c>
      <c r="AC47" s="12">
        <f>AB47/S47</f>
        <v>0.40328738069989395</v>
      </c>
      <c r="AD47" s="2">
        <f>AA47-V47</f>
        <v>2901</v>
      </c>
      <c r="AE47" s="12">
        <f>AD47/V47</f>
        <v>0.28077816492450641</v>
      </c>
      <c r="AF47" s="2">
        <f>AA47-Z47</f>
        <v>1237</v>
      </c>
      <c r="AG47" s="5">
        <f>AF47/Z47</f>
        <v>0.10311770590196732</v>
      </c>
    </row>
    <row r="48" spans="1:33" x14ac:dyDescent="0.25">
      <c r="A48" s="4" t="s">
        <v>1</v>
      </c>
      <c r="B48" s="36">
        <f>B10-S10</f>
        <v>17792</v>
      </c>
      <c r="C48" s="36">
        <f t="shared" ref="C48:J48" si="21">C10-T10</f>
        <v>17172</v>
      </c>
      <c r="D48" s="11">
        <f t="shared" si="21"/>
        <v>17200</v>
      </c>
      <c r="E48" s="10">
        <f t="shared" si="21"/>
        <v>16666</v>
      </c>
      <c r="F48" s="10">
        <f t="shared" si="21"/>
        <v>14998</v>
      </c>
      <c r="G48" s="11">
        <f t="shared" si="21"/>
        <v>14809</v>
      </c>
      <c r="H48" s="10">
        <f t="shared" si="21"/>
        <v>9421</v>
      </c>
      <c r="I48" s="36">
        <f t="shared" si="21"/>
        <v>7300</v>
      </c>
      <c r="J48" s="52">
        <f t="shared" si="21"/>
        <v>5260</v>
      </c>
      <c r="K48" s="2">
        <f>J48-B48</f>
        <v>-12532</v>
      </c>
      <c r="L48" s="12">
        <f>K48/B48</f>
        <v>-0.70436151079136688</v>
      </c>
      <c r="M48" s="2">
        <f>J48-E48</f>
        <v>-11406</v>
      </c>
      <c r="N48" s="12">
        <f>M48/E48</f>
        <v>-0.68438737549501982</v>
      </c>
      <c r="O48" s="2">
        <f>J48-I48</f>
        <v>-2040</v>
      </c>
      <c r="P48" s="5">
        <f>O48/I48</f>
        <v>-0.27945205479452057</v>
      </c>
      <c r="R48" s="4" t="s">
        <v>1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10">
        <v>0</v>
      </c>
      <c r="Z48" s="36">
        <v>0</v>
      </c>
      <c r="AA48" s="52">
        <v>0</v>
      </c>
      <c r="AB48" s="2">
        <f>AA48-S48</f>
        <v>0</v>
      </c>
      <c r="AC48" s="12" t="e">
        <f>AB48/S48</f>
        <v>#DIV/0!</v>
      </c>
      <c r="AD48" s="2">
        <f>AA48-V48</f>
        <v>0</v>
      </c>
      <c r="AE48" s="12" t="e">
        <f>AD48/V48</f>
        <v>#DIV/0!</v>
      </c>
      <c r="AF48" s="2">
        <f>AA48-Z48</f>
        <v>0</v>
      </c>
      <c r="AG48" s="5" t="e">
        <f>AF48/Z48</f>
        <v>#DIV/0!</v>
      </c>
    </row>
    <row r="49" spans="1:33" ht="15.75" thickBot="1" x14ac:dyDescent="0.3">
      <c r="A49" s="6" t="s">
        <v>2</v>
      </c>
      <c r="B49" s="37">
        <f t="shared" ref="B49:J49" si="22">SUM(B47:B48)</f>
        <v>77697</v>
      </c>
      <c r="C49" s="37">
        <f t="shared" si="22"/>
        <v>74912</v>
      </c>
      <c r="D49" s="7">
        <f t="shared" si="22"/>
        <v>76678</v>
      </c>
      <c r="E49" s="7">
        <f t="shared" si="22"/>
        <v>77606</v>
      </c>
      <c r="F49" s="7">
        <f t="shared" si="22"/>
        <v>74151</v>
      </c>
      <c r="G49" s="7">
        <f t="shared" si="22"/>
        <v>74912</v>
      </c>
      <c r="H49" s="7">
        <f t="shared" si="22"/>
        <v>68737</v>
      </c>
      <c r="I49" s="37">
        <f t="shared" si="22"/>
        <v>66033</v>
      </c>
      <c r="J49" s="53">
        <f t="shared" si="22"/>
        <v>61778</v>
      </c>
      <c r="K49" s="8">
        <f>J49-B49</f>
        <v>-15919</v>
      </c>
      <c r="L49" s="13">
        <f>K49/B49</f>
        <v>-0.20488564552041907</v>
      </c>
      <c r="M49" s="8">
        <f>J49-E49</f>
        <v>-15828</v>
      </c>
      <c r="N49" s="13">
        <f>M49/E49</f>
        <v>-0.20395330257969746</v>
      </c>
      <c r="O49" s="39">
        <f>J49-I49</f>
        <v>-4255</v>
      </c>
      <c r="P49" s="29">
        <f>O49/I49</f>
        <v>-6.4437478230581685E-2</v>
      </c>
      <c r="R49" s="6" t="s">
        <v>2</v>
      </c>
      <c r="S49" s="37">
        <f t="shared" ref="S49:AA49" si="23">SUM(S47:S48)</f>
        <v>9430</v>
      </c>
      <c r="T49" s="37">
        <f t="shared" si="23"/>
        <v>9453</v>
      </c>
      <c r="U49" s="7">
        <f t="shared" si="23"/>
        <v>9633</v>
      </c>
      <c r="V49" s="7">
        <f t="shared" si="23"/>
        <v>10332</v>
      </c>
      <c r="W49" s="7">
        <f t="shared" si="23"/>
        <v>10045</v>
      </c>
      <c r="X49" s="7">
        <f t="shared" si="23"/>
        <v>10045</v>
      </c>
      <c r="Y49" s="7">
        <f t="shared" si="23"/>
        <v>11516</v>
      </c>
      <c r="Z49" s="37">
        <f t="shared" si="23"/>
        <v>11996</v>
      </c>
      <c r="AA49" s="53">
        <f t="shared" si="23"/>
        <v>13233</v>
      </c>
      <c r="AB49" s="8">
        <f>AA49-S49</f>
        <v>3803</v>
      </c>
      <c r="AC49" s="13">
        <f>AB49/S49</f>
        <v>0.40328738069989395</v>
      </c>
      <c r="AD49" s="8">
        <f>AA49-V49</f>
        <v>2901</v>
      </c>
      <c r="AE49" s="13">
        <f>AD49/V49</f>
        <v>0.28077816492450641</v>
      </c>
      <c r="AF49" s="39">
        <f>AA49-Z49</f>
        <v>1237</v>
      </c>
      <c r="AG49" s="29">
        <f>AF49/Z49</f>
        <v>0.10311770590196732</v>
      </c>
    </row>
    <row r="50" spans="1:33" x14ac:dyDescent="0.25">
      <c r="A50" s="119" t="s">
        <v>8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/>
      <c r="R50" s="119" t="s">
        <v>8</v>
      </c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1"/>
    </row>
    <row r="51" spans="1:33" x14ac:dyDescent="0.25">
      <c r="A51" s="4" t="s">
        <v>0</v>
      </c>
      <c r="B51" s="10">
        <f>B13-S13</f>
        <v>175303</v>
      </c>
      <c r="C51" s="10">
        <f t="shared" ref="C51:J51" si="24">C13-T13</f>
        <v>178481</v>
      </c>
      <c r="D51" s="11">
        <f t="shared" si="24"/>
        <v>183439</v>
      </c>
      <c r="E51" s="10">
        <f t="shared" si="24"/>
        <v>187451</v>
      </c>
      <c r="F51" s="10">
        <f t="shared" si="24"/>
        <v>179228</v>
      </c>
      <c r="G51" s="11">
        <f t="shared" si="24"/>
        <v>186016</v>
      </c>
      <c r="H51" s="10">
        <f t="shared" si="24"/>
        <v>186964</v>
      </c>
      <c r="I51" s="36">
        <f t="shared" si="24"/>
        <v>187745</v>
      </c>
      <c r="J51" s="52">
        <f t="shared" si="24"/>
        <v>181217</v>
      </c>
      <c r="K51" s="2">
        <f>J51-B51</f>
        <v>5914</v>
      </c>
      <c r="L51" s="12">
        <f>K51/B51</f>
        <v>3.3735874457368101E-2</v>
      </c>
      <c r="M51" s="2">
        <f>J51-E51</f>
        <v>-6234</v>
      </c>
      <c r="N51" s="12">
        <f>M51/E51</f>
        <v>-3.3256691081936081E-2</v>
      </c>
      <c r="O51" s="2">
        <f>J51-I51</f>
        <v>-6528</v>
      </c>
      <c r="P51" s="5">
        <f>O51/I51</f>
        <v>-3.4770566459825826E-2</v>
      </c>
      <c r="R51" s="4" t="s">
        <v>0</v>
      </c>
      <c r="S51" s="10">
        <v>29015</v>
      </c>
      <c r="T51" s="10">
        <v>30267</v>
      </c>
      <c r="U51" s="11">
        <v>31155</v>
      </c>
      <c r="V51" s="10">
        <v>33195</v>
      </c>
      <c r="W51" s="10">
        <v>30139</v>
      </c>
      <c r="X51" s="11">
        <v>33129</v>
      </c>
      <c r="Y51" s="10">
        <v>39601</v>
      </c>
      <c r="Z51" s="36">
        <v>41633</v>
      </c>
      <c r="AA51" s="52">
        <v>45711</v>
      </c>
      <c r="AB51" s="2">
        <f>AA51-S51</f>
        <v>16696</v>
      </c>
      <c r="AC51" s="12">
        <f>AB51/S51</f>
        <v>0.57542650353265556</v>
      </c>
      <c r="AD51" s="2">
        <f>AA51-V51</f>
        <v>12516</v>
      </c>
      <c r="AE51" s="12">
        <f>AD51/V51</f>
        <v>0.37704473565295976</v>
      </c>
      <c r="AF51" s="2">
        <f>AA51-Z51</f>
        <v>4078</v>
      </c>
      <c r="AG51" s="5">
        <f>AF51/Z51</f>
        <v>9.7951144524776018E-2</v>
      </c>
    </row>
    <row r="52" spans="1:33" x14ac:dyDescent="0.25">
      <c r="A52" s="4" t="s">
        <v>1</v>
      </c>
      <c r="B52" s="36">
        <f>B14-S14</f>
        <v>56565</v>
      </c>
      <c r="C52" s="36">
        <f t="shared" ref="C52:J52" si="25">C14-T14</f>
        <v>54088</v>
      </c>
      <c r="D52" s="11">
        <f t="shared" si="25"/>
        <v>49786</v>
      </c>
      <c r="E52" s="10">
        <f t="shared" si="25"/>
        <v>49615</v>
      </c>
      <c r="F52" s="10">
        <f t="shared" si="25"/>
        <v>47735</v>
      </c>
      <c r="G52" s="11">
        <f t="shared" si="25"/>
        <v>46443</v>
      </c>
      <c r="H52" s="10">
        <f t="shared" si="25"/>
        <v>28555</v>
      </c>
      <c r="I52" s="36">
        <f t="shared" si="25"/>
        <v>22287</v>
      </c>
      <c r="J52" s="52">
        <f t="shared" si="25"/>
        <v>17564</v>
      </c>
      <c r="K52" s="2">
        <f>J52-B52</f>
        <v>-39001</v>
      </c>
      <c r="L52" s="12">
        <f>K52/B52</f>
        <v>-0.68948996729426326</v>
      </c>
      <c r="M52" s="2">
        <f>J52-E52</f>
        <v>-32051</v>
      </c>
      <c r="N52" s="12">
        <f>M52/E52</f>
        <v>-0.64599415499344959</v>
      </c>
      <c r="O52" s="2">
        <f>J52-I52</f>
        <v>-4723</v>
      </c>
      <c r="P52" s="5">
        <f>O52/I52</f>
        <v>-0.21191726118364967</v>
      </c>
      <c r="R52" s="4" t="s">
        <v>1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10">
        <v>0</v>
      </c>
      <c r="Z52" s="36">
        <v>0</v>
      </c>
      <c r="AA52" s="52">
        <v>0</v>
      </c>
      <c r="AB52" s="2">
        <f>AA52-S52</f>
        <v>0</v>
      </c>
      <c r="AC52" s="12" t="e">
        <f>AB52/S52</f>
        <v>#DIV/0!</v>
      </c>
      <c r="AD52" s="2">
        <f>AA52-V52</f>
        <v>0</v>
      </c>
      <c r="AE52" s="12" t="e">
        <f>AD52/V52</f>
        <v>#DIV/0!</v>
      </c>
      <c r="AF52" s="2">
        <f>AA52-Z52</f>
        <v>0</v>
      </c>
      <c r="AG52" s="5" t="e">
        <f>AF52/Z52</f>
        <v>#DIV/0!</v>
      </c>
    </row>
    <row r="53" spans="1:33" ht="15.75" thickBot="1" x14ac:dyDescent="0.3">
      <c r="A53" s="6" t="s">
        <v>2</v>
      </c>
      <c r="B53" s="37">
        <f t="shared" ref="B53:G53" si="26">SUM(B51:B52)</f>
        <v>231868</v>
      </c>
      <c r="C53" s="37">
        <f t="shared" si="26"/>
        <v>232569</v>
      </c>
      <c r="D53" s="7">
        <f t="shared" si="26"/>
        <v>233225</v>
      </c>
      <c r="E53" s="7">
        <f t="shared" si="26"/>
        <v>237066</v>
      </c>
      <c r="F53" s="7">
        <f t="shared" si="26"/>
        <v>226963</v>
      </c>
      <c r="G53" s="7">
        <f t="shared" si="26"/>
        <v>232459</v>
      </c>
      <c r="H53" s="7">
        <f>SUM(H51:H52)</f>
        <v>215519</v>
      </c>
      <c r="I53" s="37">
        <f>SUM(I51:I52)</f>
        <v>210032</v>
      </c>
      <c r="J53" s="53">
        <f>SUM(J51:J52)</f>
        <v>198781</v>
      </c>
      <c r="K53" s="8">
        <f>J53-B53</f>
        <v>-33087</v>
      </c>
      <c r="L53" s="13">
        <f>K53/B53</f>
        <v>-0.14269756930667449</v>
      </c>
      <c r="M53" s="8">
        <f>J53-E53</f>
        <v>-38285</v>
      </c>
      <c r="N53" s="13">
        <f>M53/E53</f>
        <v>-0.16149511106611661</v>
      </c>
      <c r="O53" s="39">
        <f>J53-I53</f>
        <v>-11251</v>
      </c>
      <c r="P53" s="29">
        <f>O53/I53</f>
        <v>-5.3568027729107945E-2</v>
      </c>
      <c r="R53" s="6" t="s">
        <v>2</v>
      </c>
      <c r="S53" s="37">
        <f t="shared" ref="S53:X53" si="27">SUM(S51:S52)</f>
        <v>29015</v>
      </c>
      <c r="T53" s="37">
        <f t="shared" si="27"/>
        <v>30267</v>
      </c>
      <c r="U53" s="7">
        <f t="shared" si="27"/>
        <v>31155</v>
      </c>
      <c r="V53" s="7">
        <f t="shared" si="27"/>
        <v>33195</v>
      </c>
      <c r="W53" s="7">
        <f t="shared" si="27"/>
        <v>30139</v>
      </c>
      <c r="X53" s="7">
        <f t="shared" si="27"/>
        <v>33129</v>
      </c>
      <c r="Y53" s="7">
        <f>SUM(Y51:Y52)</f>
        <v>39601</v>
      </c>
      <c r="Z53" s="37">
        <f>SUM(Z51:Z52)</f>
        <v>41633</v>
      </c>
      <c r="AA53" s="53">
        <f>SUM(AA51:AA52)</f>
        <v>45711</v>
      </c>
      <c r="AB53" s="8">
        <f>AA53-S53</f>
        <v>16696</v>
      </c>
      <c r="AC53" s="13">
        <f>AB53/S53</f>
        <v>0.57542650353265556</v>
      </c>
      <c r="AD53" s="8">
        <f>AA53-V53</f>
        <v>12516</v>
      </c>
      <c r="AE53" s="13">
        <f>AD53/V53</f>
        <v>0.37704473565295976</v>
      </c>
      <c r="AF53" s="39">
        <f>AA53-Z53</f>
        <v>4078</v>
      </c>
      <c r="AG53" s="29">
        <f>AF53/Z53</f>
        <v>9.7951144524776018E-2</v>
      </c>
    </row>
    <row r="54" spans="1:33" x14ac:dyDescent="0.25">
      <c r="A54" s="119" t="s">
        <v>7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1"/>
      <c r="R54" s="119" t="s">
        <v>7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1"/>
    </row>
    <row r="55" spans="1:33" x14ac:dyDescent="0.25">
      <c r="A55" s="4" t="s">
        <v>0</v>
      </c>
      <c r="B55" s="17">
        <f>B17-S17</f>
        <v>204656</v>
      </c>
      <c r="C55" s="17">
        <f t="shared" ref="C55:J55" si="28">C17-T17</f>
        <v>196438</v>
      </c>
      <c r="D55" s="18">
        <f t="shared" si="28"/>
        <v>205819</v>
      </c>
      <c r="E55" s="17">
        <f t="shared" si="28"/>
        <v>202042</v>
      </c>
      <c r="F55" s="17">
        <f t="shared" si="28"/>
        <v>196206</v>
      </c>
      <c r="G55" s="18">
        <f t="shared" si="28"/>
        <v>190326</v>
      </c>
      <c r="H55" s="17">
        <f t="shared" si="28"/>
        <v>194800</v>
      </c>
      <c r="I55" s="17">
        <f t="shared" si="28"/>
        <v>201503</v>
      </c>
      <c r="J55" s="50">
        <f t="shared" si="28"/>
        <v>197997</v>
      </c>
      <c r="K55" s="2">
        <f>J55-B55</f>
        <v>-6659</v>
      </c>
      <c r="L55" s="12">
        <f>K55/B55</f>
        <v>-3.2537526385739972E-2</v>
      </c>
      <c r="M55" s="2">
        <f>J55-E55</f>
        <v>-4045</v>
      </c>
      <c r="N55" s="12">
        <f>M55/E55</f>
        <v>-2.0020589778362914E-2</v>
      </c>
      <c r="O55" s="2">
        <f>J55-I55</f>
        <v>-3506</v>
      </c>
      <c r="P55" s="5">
        <f>O55/I55</f>
        <v>-1.7399244676257922E-2</v>
      </c>
      <c r="R55" s="4" t="s">
        <v>0</v>
      </c>
      <c r="S55" s="17">
        <v>17602</v>
      </c>
      <c r="T55" s="17">
        <v>16688</v>
      </c>
      <c r="U55" s="18">
        <v>15860</v>
      </c>
      <c r="V55" s="17">
        <v>16881</v>
      </c>
      <c r="W55" s="17">
        <v>18336</v>
      </c>
      <c r="X55" s="18">
        <v>20281</v>
      </c>
      <c r="Y55" s="17">
        <v>21279</v>
      </c>
      <c r="Z55" s="17">
        <v>22820</v>
      </c>
      <c r="AA55" s="50">
        <v>26429</v>
      </c>
      <c r="AB55" s="2">
        <f>AA55-S55</f>
        <v>8827</v>
      </c>
      <c r="AC55" s="12">
        <f>AB55/S55</f>
        <v>0.50147710487444608</v>
      </c>
      <c r="AD55" s="2">
        <f>AA55-V55</f>
        <v>9548</v>
      </c>
      <c r="AE55" s="12">
        <f>AD55/V55</f>
        <v>0.56560630294413838</v>
      </c>
      <c r="AF55" s="2">
        <f>AA55-Z55</f>
        <v>3609</v>
      </c>
      <c r="AG55" s="5">
        <f>AF55/Z55</f>
        <v>0.15815074496056092</v>
      </c>
    </row>
    <row r="56" spans="1:33" x14ac:dyDescent="0.25">
      <c r="A56" s="4" t="s">
        <v>1</v>
      </c>
      <c r="B56" s="17">
        <f>B18-S18</f>
        <v>166756</v>
      </c>
      <c r="C56" s="17">
        <f t="shared" ref="C56:J56" si="29">C18-T18</f>
        <v>166799</v>
      </c>
      <c r="D56" s="18">
        <f t="shared" si="29"/>
        <v>161329</v>
      </c>
      <c r="E56" s="17">
        <f t="shared" si="29"/>
        <v>168115</v>
      </c>
      <c r="F56" s="17">
        <f t="shared" si="29"/>
        <v>167426</v>
      </c>
      <c r="G56" s="18">
        <f t="shared" si="29"/>
        <v>168644</v>
      </c>
      <c r="H56" s="17">
        <f t="shared" si="29"/>
        <v>145925</v>
      </c>
      <c r="I56" s="17">
        <f t="shared" si="29"/>
        <v>132496</v>
      </c>
      <c r="J56" s="50">
        <f t="shared" si="29"/>
        <v>126756</v>
      </c>
      <c r="K56" s="2">
        <f>J56-B56</f>
        <v>-40000</v>
      </c>
      <c r="L56" s="12">
        <f>K56/B56</f>
        <v>-0.23987142891410204</v>
      </c>
      <c r="M56" s="2">
        <f>J56-E56</f>
        <v>-41359</v>
      </c>
      <c r="N56" s="12">
        <f>M56/E56</f>
        <v>-0.24601611991791333</v>
      </c>
      <c r="O56" s="2">
        <f>J56-I56</f>
        <v>-5740</v>
      </c>
      <c r="P56" s="5">
        <f>O56/I56</f>
        <v>-4.3322062552831782E-2</v>
      </c>
      <c r="R56" s="4" t="s">
        <v>1</v>
      </c>
      <c r="S56" s="17">
        <v>3755</v>
      </c>
      <c r="T56" s="17">
        <v>3306</v>
      </c>
      <c r="U56" s="18">
        <v>2328</v>
      </c>
      <c r="V56" s="17">
        <v>3111</v>
      </c>
      <c r="W56" s="17">
        <v>2648</v>
      </c>
      <c r="X56" s="18">
        <v>3262</v>
      </c>
      <c r="Y56" s="17">
        <v>3180</v>
      </c>
      <c r="Z56" s="17">
        <v>3357</v>
      </c>
      <c r="AA56" s="50">
        <v>3183</v>
      </c>
      <c r="AB56" s="2">
        <f>AA56-S56</f>
        <v>-572</v>
      </c>
      <c r="AC56" s="12">
        <f>AB56/S56</f>
        <v>-0.15233022636484686</v>
      </c>
      <c r="AD56" s="2">
        <f>AA56-V56</f>
        <v>72</v>
      </c>
      <c r="AE56" s="12">
        <f>AD56/V56</f>
        <v>2.3143683702989394E-2</v>
      </c>
      <c r="AF56" s="2">
        <f>AA56-Z56</f>
        <v>-174</v>
      </c>
      <c r="AG56" s="5">
        <f>AF56/Z56</f>
        <v>-5.1831992850759609E-2</v>
      </c>
    </row>
    <row r="57" spans="1:33" ht="15.75" thickBot="1" x14ac:dyDescent="0.3">
      <c r="A57" s="19" t="s">
        <v>2</v>
      </c>
      <c r="B57" s="38">
        <f t="shared" ref="B57:J57" si="30">SUM(B55:B56)</f>
        <v>371412</v>
      </c>
      <c r="C57" s="38">
        <f t="shared" si="30"/>
        <v>363237</v>
      </c>
      <c r="D57" s="20">
        <f t="shared" si="30"/>
        <v>367148</v>
      </c>
      <c r="E57" s="20">
        <f t="shared" si="30"/>
        <v>370157</v>
      </c>
      <c r="F57" s="20">
        <f t="shared" si="30"/>
        <v>363632</v>
      </c>
      <c r="G57" s="20">
        <f t="shared" si="30"/>
        <v>358970</v>
      </c>
      <c r="H57" s="20">
        <f t="shared" si="30"/>
        <v>340725</v>
      </c>
      <c r="I57" s="38">
        <f t="shared" si="30"/>
        <v>333999</v>
      </c>
      <c r="J57" s="54">
        <f t="shared" si="30"/>
        <v>324753</v>
      </c>
      <c r="K57" s="21">
        <f>J57-B57</f>
        <v>-46659</v>
      </c>
      <c r="L57" s="16">
        <f>K57/B57</f>
        <v>-0.12562598946722239</v>
      </c>
      <c r="M57" s="21">
        <f>J57-E57</f>
        <v>-45404</v>
      </c>
      <c r="N57" s="16">
        <f>M57/E57</f>
        <v>-0.12266146527014213</v>
      </c>
      <c r="O57" s="21">
        <f>J57-I57</f>
        <v>-9246</v>
      </c>
      <c r="P57" s="28">
        <f>O57/I57</f>
        <v>-2.7682717612926986E-2</v>
      </c>
      <c r="R57" s="19" t="s">
        <v>2</v>
      </c>
      <c r="S57" s="38">
        <f t="shared" ref="S57:AA57" si="31">SUM(S55:S56)</f>
        <v>21357</v>
      </c>
      <c r="T57" s="38">
        <f t="shared" si="31"/>
        <v>19994</v>
      </c>
      <c r="U57" s="20">
        <f t="shared" si="31"/>
        <v>18188</v>
      </c>
      <c r="V57" s="20">
        <f t="shared" si="31"/>
        <v>19992</v>
      </c>
      <c r="W57" s="20">
        <f t="shared" si="31"/>
        <v>20984</v>
      </c>
      <c r="X57" s="20">
        <f t="shared" si="31"/>
        <v>23543</v>
      </c>
      <c r="Y57" s="20">
        <f t="shared" si="31"/>
        <v>24459</v>
      </c>
      <c r="Z57" s="38">
        <f t="shared" si="31"/>
        <v>26177</v>
      </c>
      <c r="AA57" s="54">
        <f t="shared" si="31"/>
        <v>29612</v>
      </c>
      <c r="AB57" s="21">
        <f>AA57-S57</f>
        <v>8255</v>
      </c>
      <c r="AC57" s="16">
        <f>AB57/S57</f>
        <v>0.38652432457742192</v>
      </c>
      <c r="AD57" s="21">
        <f>AA57-V57</f>
        <v>9620</v>
      </c>
      <c r="AE57" s="16">
        <f>AD57/V57</f>
        <v>0.48119247699079631</v>
      </c>
      <c r="AF57" s="21">
        <f>AA57-Z57</f>
        <v>3435</v>
      </c>
      <c r="AG57" s="28">
        <f>AF57/Z57</f>
        <v>0.13122206517171564</v>
      </c>
    </row>
    <row r="58" spans="1:33" x14ac:dyDescent="0.25">
      <c r="A58" s="119" t="s">
        <v>6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  <c r="R58" s="119" t="s">
        <v>6</v>
      </c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1"/>
    </row>
    <row r="59" spans="1:33" x14ac:dyDescent="0.25">
      <c r="A59" s="4" t="s">
        <v>0</v>
      </c>
      <c r="B59" s="33"/>
      <c r="C59" s="33"/>
      <c r="D59" s="33"/>
      <c r="E59" s="33"/>
      <c r="F59" s="1">
        <f t="shared" ref="F59:J60" si="32">F21-W21</f>
        <v>36790</v>
      </c>
      <c r="G59" s="1">
        <f t="shared" si="32"/>
        <v>33660</v>
      </c>
      <c r="H59" s="1">
        <f t="shared" si="32"/>
        <v>33459</v>
      </c>
      <c r="I59" s="17">
        <f t="shared" si="32"/>
        <v>30866</v>
      </c>
      <c r="J59" s="50">
        <f t="shared" si="32"/>
        <v>30252</v>
      </c>
      <c r="K59" s="71"/>
      <c r="L59" s="72"/>
      <c r="M59" s="71">
        <f>J59-E59</f>
        <v>30252</v>
      </c>
      <c r="N59" s="72" t="e">
        <f>M59/E59</f>
        <v>#DIV/0!</v>
      </c>
      <c r="O59" s="2">
        <f>J59-I59</f>
        <v>-614</v>
      </c>
      <c r="P59" s="5">
        <f>O59/I59</f>
        <v>-1.9892438281604353E-2</v>
      </c>
      <c r="R59" s="4" t="s">
        <v>0</v>
      </c>
      <c r="S59" s="33"/>
      <c r="T59" s="33"/>
      <c r="U59" s="33"/>
      <c r="V59" s="33"/>
      <c r="W59" s="1">
        <v>4227</v>
      </c>
      <c r="X59" s="1">
        <v>3266</v>
      </c>
      <c r="Y59" s="1">
        <v>3211</v>
      </c>
      <c r="Z59" s="17">
        <v>1316</v>
      </c>
      <c r="AA59" s="50">
        <v>1499</v>
      </c>
      <c r="AB59" s="71"/>
      <c r="AC59" s="72"/>
      <c r="AD59" s="71">
        <f>AA59-V59</f>
        <v>1499</v>
      </c>
      <c r="AE59" s="72" t="e">
        <f>AD59/V59</f>
        <v>#DIV/0!</v>
      </c>
      <c r="AF59" s="2">
        <f>AA59-Z59</f>
        <v>183</v>
      </c>
      <c r="AG59" s="5">
        <f>AF59/Z59</f>
        <v>0.13905775075987842</v>
      </c>
    </row>
    <row r="60" spans="1:33" x14ac:dyDescent="0.25">
      <c r="A60" s="4" t="s">
        <v>1</v>
      </c>
      <c r="B60" s="33"/>
      <c r="C60" s="33"/>
      <c r="D60" s="33"/>
      <c r="E60" s="33"/>
      <c r="F60" s="1">
        <f t="shared" si="32"/>
        <v>22574</v>
      </c>
      <c r="G60" s="1">
        <f t="shared" si="32"/>
        <v>22588</v>
      </c>
      <c r="H60" s="1">
        <f t="shared" si="32"/>
        <v>18313</v>
      </c>
      <c r="I60" s="17">
        <f t="shared" si="32"/>
        <v>15328</v>
      </c>
      <c r="J60" s="50">
        <f t="shared" si="32"/>
        <v>13457</v>
      </c>
      <c r="K60" s="71"/>
      <c r="L60" s="72"/>
      <c r="M60" s="71">
        <f>J60-E60</f>
        <v>13457</v>
      </c>
      <c r="N60" s="72" t="e">
        <f>M60/E60</f>
        <v>#DIV/0!</v>
      </c>
      <c r="O60" s="2">
        <f>J60-I60</f>
        <v>-1871</v>
      </c>
      <c r="P60" s="5">
        <f>O60/I60</f>
        <v>-0.12206419624217119</v>
      </c>
      <c r="R60" s="4" t="s">
        <v>1</v>
      </c>
      <c r="S60" s="33"/>
      <c r="T60" s="33"/>
      <c r="U60" s="33"/>
      <c r="V60" s="33"/>
      <c r="W60" s="1">
        <v>450</v>
      </c>
      <c r="X60" s="1">
        <v>524</v>
      </c>
      <c r="Y60" s="1">
        <v>336</v>
      </c>
      <c r="Z60" s="17">
        <v>329</v>
      </c>
      <c r="AA60" s="50">
        <v>59</v>
      </c>
      <c r="AB60" s="71"/>
      <c r="AC60" s="72"/>
      <c r="AD60" s="71">
        <f>AA60-V60</f>
        <v>59</v>
      </c>
      <c r="AE60" s="72" t="e">
        <f>AD60/V60</f>
        <v>#DIV/0!</v>
      </c>
      <c r="AF60" s="2">
        <f>AA60-Z60</f>
        <v>-270</v>
      </c>
      <c r="AG60" s="5">
        <f>AF60/Z60</f>
        <v>-0.82066869300911849</v>
      </c>
    </row>
    <row r="61" spans="1:33" ht="15.75" thickBot="1" x14ac:dyDescent="0.3">
      <c r="A61" s="6" t="s">
        <v>2</v>
      </c>
      <c r="B61" s="34">
        <f t="shared" ref="B61:J61" si="33">SUM(B59:B60)</f>
        <v>0</v>
      </c>
      <c r="C61" s="34">
        <f t="shared" si="33"/>
        <v>0</v>
      </c>
      <c r="D61" s="34">
        <f>SUM(D59:D60)</f>
        <v>0</v>
      </c>
      <c r="E61" s="34">
        <f>SUM(E59:E60)</f>
        <v>0</v>
      </c>
      <c r="F61" s="7">
        <f t="shared" si="33"/>
        <v>59364</v>
      </c>
      <c r="G61" s="7">
        <f t="shared" si="33"/>
        <v>56248</v>
      </c>
      <c r="H61" s="7">
        <f t="shared" si="33"/>
        <v>51772</v>
      </c>
      <c r="I61" s="37">
        <f t="shared" si="33"/>
        <v>46194</v>
      </c>
      <c r="J61" s="53">
        <f t="shared" si="33"/>
        <v>43709</v>
      </c>
      <c r="K61" s="73"/>
      <c r="L61" s="74"/>
      <c r="M61" s="73">
        <f>J61-E61</f>
        <v>43709</v>
      </c>
      <c r="N61" s="74" t="e">
        <f>M61/E61</f>
        <v>#DIV/0!</v>
      </c>
      <c r="O61" s="8">
        <f>J61-I61</f>
        <v>-2485</v>
      </c>
      <c r="P61" s="9">
        <f>O61/I61</f>
        <v>-5.3794865134000086E-2</v>
      </c>
      <c r="R61" s="6" t="s">
        <v>2</v>
      </c>
      <c r="S61" s="34">
        <f t="shared" ref="S61:AA61" si="34">SUM(S59:S60)</f>
        <v>0</v>
      </c>
      <c r="T61" s="34">
        <f t="shared" si="34"/>
        <v>0</v>
      </c>
      <c r="U61" s="34">
        <f>SUM(U59:U60)</f>
        <v>0</v>
      </c>
      <c r="V61" s="34">
        <f>SUM(V59:V60)</f>
        <v>0</v>
      </c>
      <c r="W61" s="7">
        <f t="shared" si="34"/>
        <v>4677</v>
      </c>
      <c r="X61" s="7">
        <f t="shared" si="34"/>
        <v>3790</v>
      </c>
      <c r="Y61" s="7">
        <f t="shared" si="34"/>
        <v>3547</v>
      </c>
      <c r="Z61" s="37">
        <f t="shared" si="34"/>
        <v>1645</v>
      </c>
      <c r="AA61" s="53">
        <f t="shared" si="34"/>
        <v>1558</v>
      </c>
      <c r="AB61" s="73"/>
      <c r="AC61" s="74"/>
      <c r="AD61" s="73">
        <f>AA61-V61</f>
        <v>1558</v>
      </c>
      <c r="AE61" s="74" t="e">
        <f>AD61/V61</f>
        <v>#DIV/0!</v>
      </c>
      <c r="AF61" s="8">
        <f>AA61-Z61</f>
        <v>-87</v>
      </c>
      <c r="AG61" s="9">
        <f>AF61/Z61</f>
        <v>-5.2887537993920972E-2</v>
      </c>
    </row>
    <row r="62" spans="1:33" x14ac:dyDescent="0.25">
      <c r="A62" s="119" t="s">
        <v>5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1"/>
      <c r="R62" s="119" t="s">
        <v>5</v>
      </c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1"/>
    </row>
    <row r="63" spans="1:33" x14ac:dyDescent="0.25">
      <c r="A63" s="4" t="s">
        <v>0</v>
      </c>
      <c r="B63" s="10">
        <f>B25-S25</f>
        <v>40164</v>
      </c>
      <c r="C63" s="10">
        <f t="shared" ref="C63:J63" si="35">C25-T25</f>
        <v>43814</v>
      </c>
      <c r="D63" s="11">
        <f t="shared" si="35"/>
        <v>43178</v>
      </c>
      <c r="E63" s="10">
        <f t="shared" si="35"/>
        <v>40915</v>
      </c>
      <c r="F63" s="10">
        <f t="shared" si="35"/>
        <v>36614</v>
      </c>
      <c r="G63" s="10">
        <f t="shared" si="35"/>
        <v>31354</v>
      </c>
      <c r="H63" s="10">
        <f t="shared" si="35"/>
        <v>28595</v>
      </c>
      <c r="I63" s="36">
        <f t="shared" si="35"/>
        <v>29908</v>
      </c>
      <c r="J63" s="52">
        <f t="shared" si="35"/>
        <v>26982</v>
      </c>
      <c r="K63" s="2">
        <f>J63-B63</f>
        <v>-13182</v>
      </c>
      <c r="L63" s="12">
        <f>K63/B63</f>
        <v>-0.32820436211532716</v>
      </c>
      <c r="M63" s="2">
        <f>J63-E63</f>
        <v>-13933</v>
      </c>
      <c r="N63" s="12">
        <f>M63/E63</f>
        <v>-0.34053525601857509</v>
      </c>
      <c r="O63" s="2">
        <f>J63-I63</f>
        <v>-2926</v>
      </c>
      <c r="P63" s="5">
        <f>O63/I63</f>
        <v>-9.7833355623913335E-2</v>
      </c>
      <c r="R63" s="4" t="s">
        <v>0</v>
      </c>
      <c r="S63" s="10">
        <v>1853</v>
      </c>
      <c r="T63" s="10">
        <v>1405</v>
      </c>
      <c r="U63" s="11">
        <v>1543</v>
      </c>
      <c r="V63" s="10">
        <v>1137</v>
      </c>
      <c r="W63" s="10">
        <v>826</v>
      </c>
      <c r="X63" s="10">
        <v>900</v>
      </c>
      <c r="Y63" s="10">
        <v>809</v>
      </c>
      <c r="Z63" s="36">
        <v>1226</v>
      </c>
      <c r="AA63" s="52">
        <v>1239</v>
      </c>
      <c r="AB63" s="2">
        <f>AA63-S63</f>
        <v>-614</v>
      </c>
      <c r="AC63" s="12">
        <f>AB63/S63</f>
        <v>-0.33135456017269294</v>
      </c>
      <c r="AD63" s="2">
        <f>AA63-V63</f>
        <v>102</v>
      </c>
      <c r="AE63" s="12">
        <f>AD63/V63</f>
        <v>8.9709762532981532E-2</v>
      </c>
      <c r="AF63" s="2">
        <f>AA63-Z63</f>
        <v>13</v>
      </c>
      <c r="AG63" s="5">
        <f>AF63/Z63</f>
        <v>1.0603588907014683E-2</v>
      </c>
    </row>
    <row r="64" spans="1:33" x14ac:dyDescent="0.25">
      <c r="A64" s="4" t="s">
        <v>1</v>
      </c>
      <c r="B64" s="36">
        <f>B26-S26</f>
        <v>61293</v>
      </c>
      <c r="C64" s="36">
        <f t="shared" ref="C64:J64" si="36">C26-T26</f>
        <v>57945</v>
      </c>
      <c r="D64" s="11">
        <f t="shared" si="36"/>
        <v>57494</v>
      </c>
      <c r="E64" s="10">
        <f t="shared" si="36"/>
        <v>58607</v>
      </c>
      <c r="F64" s="10">
        <f t="shared" si="36"/>
        <v>59633</v>
      </c>
      <c r="G64" s="10">
        <f t="shared" si="36"/>
        <v>58703</v>
      </c>
      <c r="H64" s="10">
        <f t="shared" si="36"/>
        <v>50385</v>
      </c>
      <c r="I64" s="36">
        <f t="shared" si="36"/>
        <v>46436</v>
      </c>
      <c r="J64" s="52">
        <f t="shared" si="36"/>
        <v>43832</v>
      </c>
      <c r="K64" s="2">
        <f>J64-B64</f>
        <v>-17461</v>
      </c>
      <c r="L64" s="12">
        <f>K64/B64</f>
        <v>-0.28487755534889792</v>
      </c>
      <c r="M64" s="2">
        <f>J64-E64</f>
        <v>-14775</v>
      </c>
      <c r="N64" s="12">
        <f>M64/E64</f>
        <v>-0.25210299111027695</v>
      </c>
      <c r="O64" s="2">
        <f>J64-I64</f>
        <v>-2604</v>
      </c>
      <c r="P64" s="5">
        <f>O64/I64</f>
        <v>-5.6077181497114305E-2</v>
      </c>
      <c r="R64" s="4" t="s">
        <v>1</v>
      </c>
      <c r="S64" s="36">
        <v>3380</v>
      </c>
      <c r="T64" s="36">
        <v>2480</v>
      </c>
      <c r="U64" s="11">
        <v>1560</v>
      </c>
      <c r="V64" s="10">
        <v>1991</v>
      </c>
      <c r="W64" s="10">
        <v>1695</v>
      </c>
      <c r="X64" s="10">
        <v>2088</v>
      </c>
      <c r="Y64" s="10">
        <v>2030</v>
      </c>
      <c r="Z64" s="36">
        <v>2145</v>
      </c>
      <c r="AA64" s="52">
        <v>2036</v>
      </c>
      <c r="AB64" s="2">
        <f>AA64-S64</f>
        <v>-1344</v>
      </c>
      <c r="AC64" s="12">
        <f>AB64/S64</f>
        <v>-0.39763313609467454</v>
      </c>
      <c r="AD64" s="2">
        <f>AA64-V64</f>
        <v>45</v>
      </c>
      <c r="AE64" s="12">
        <f>AD64/V64</f>
        <v>2.2601707684580613E-2</v>
      </c>
      <c r="AF64" s="2">
        <f>AA64-Z64</f>
        <v>-109</v>
      </c>
      <c r="AG64" s="5">
        <f>AF64/Z64</f>
        <v>-5.0815850815850813E-2</v>
      </c>
    </row>
    <row r="65" spans="1:33" ht="15.75" thickBot="1" x14ac:dyDescent="0.3">
      <c r="A65" s="6" t="s">
        <v>2</v>
      </c>
      <c r="B65" s="37">
        <f t="shared" ref="B65:J65" si="37">SUM(B63:B64)</f>
        <v>101457</v>
      </c>
      <c r="C65" s="37">
        <f t="shared" si="37"/>
        <v>101759</v>
      </c>
      <c r="D65" s="7">
        <f t="shared" si="37"/>
        <v>100672</v>
      </c>
      <c r="E65" s="7">
        <f t="shared" si="37"/>
        <v>99522</v>
      </c>
      <c r="F65" s="7">
        <f t="shared" si="37"/>
        <v>96247</v>
      </c>
      <c r="G65" s="7">
        <f t="shared" si="37"/>
        <v>90057</v>
      </c>
      <c r="H65" s="7">
        <f t="shared" si="37"/>
        <v>78980</v>
      </c>
      <c r="I65" s="37">
        <f t="shared" si="37"/>
        <v>76344</v>
      </c>
      <c r="J65" s="53">
        <f t="shared" si="37"/>
        <v>70814</v>
      </c>
      <c r="K65" s="8">
        <f>J65-B65</f>
        <v>-30643</v>
      </c>
      <c r="L65" s="13">
        <f>K65/B65</f>
        <v>-0.30202943118759673</v>
      </c>
      <c r="M65" s="8">
        <f>J65-E65</f>
        <v>-28708</v>
      </c>
      <c r="N65" s="13">
        <f>M65/E65</f>
        <v>-0.28845883322280502</v>
      </c>
      <c r="O65" s="8">
        <f>J65-I65</f>
        <v>-5530</v>
      </c>
      <c r="P65" s="9">
        <f>O65/I65</f>
        <v>-7.2435292884837049E-2</v>
      </c>
      <c r="R65" s="6" t="s">
        <v>2</v>
      </c>
      <c r="S65" s="37">
        <f t="shared" ref="S65:AA65" si="38">SUM(S63:S64)</f>
        <v>5233</v>
      </c>
      <c r="T65" s="37">
        <f t="shared" si="38"/>
        <v>3885</v>
      </c>
      <c r="U65" s="7">
        <f t="shared" si="38"/>
        <v>3103</v>
      </c>
      <c r="V65" s="7">
        <f t="shared" si="38"/>
        <v>3128</v>
      </c>
      <c r="W65" s="7">
        <f t="shared" si="38"/>
        <v>2521</v>
      </c>
      <c r="X65" s="7">
        <f t="shared" si="38"/>
        <v>2988</v>
      </c>
      <c r="Y65" s="7">
        <f t="shared" si="38"/>
        <v>2839</v>
      </c>
      <c r="Z65" s="37">
        <f t="shared" si="38"/>
        <v>3371</v>
      </c>
      <c r="AA65" s="53">
        <f t="shared" si="38"/>
        <v>3275</v>
      </c>
      <c r="AB65" s="8">
        <f>AA65-S65</f>
        <v>-1958</v>
      </c>
      <c r="AC65" s="13">
        <f>AB65/S65</f>
        <v>-0.37416395948786546</v>
      </c>
      <c r="AD65" s="8">
        <f>AA65-V65</f>
        <v>147</v>
      </c>
      <c r="AE65" s="13">
        <f>AD65/V65</f>
        <v>4.699488491048593E-2</v>
      </c>
      <c r="AF65" s="8">
        <f>AA65-Z65</f>
        <v>-96</v>
      </c>
      <c r="AG65" s="9">
        <f>AF65/Z65</f>
        <v>-2.8478196380895878E-2</v>
      </c>
    </row>
    <row r="66" spans="1:33" x14ac:dyDescent="0.25">
      <c r="A66" s="119" t="s">
        <v>15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1"/>
      <c r="R66" s="119" t="s">
        <v>15</v>
      </c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1"/>
    </row>
    <row r="67" spans="1:33" x14ac:dyDescent="0.25">
      <c r="A67" s="4" t="s">
        <v>11</v>
      </c>
      <c r="B67" s="36">
        <f>B29-S29</f>
        <v>8574</v>
      </c>
      <c r="C67" s="36">
        <f t="shared" ref="C67:J68" si="39">C29-T29</f>
        <v>8006</v>
      </c>
      <c r="D67" s="42">
        <f t="shared" si="39"/>
        <v>5370</v>
      </c>
      <c r="E67" s="36">
        <f t="shared" si="39"/>
        <v>4007</v>
      </c>
      <c r="F67" s="36">
        <f t="shared" si="39"/>
        <v>2894</v>
      </c>
      <c r="G67" s="36">
        <f t="shared" si="39"/>
        <v>2657</v>
      </c>
      <c r="H67" s="36">
        <f t="shared" si="39"/>
        <v>2421</v>
      </c>
      <c r="I67" s="36">
        <f t="shared" si="39"/>
        <v>2524</v>
      </c>
      <c r="J67" s="52">
        <f t="shared" si="39"/>
        <v>2239</v>
      </c>
      <c r="K67" s="18">
        <f>J67-B67</f>
        <v>-6335</v>
      </c>
      <c r="L67" s="43">
        <f>K67/B67</f>
        <v>-0.73886167483088405</v>
      </c>
      <c r="M67" s="18">
        <f>J67-E67</f>
        <v>-1768</v>
      </c>
      <c r="N67" s="43">
        <f>M67/E67</f>
        <v>-0.44122785126029446</v>
      </c>
      <c r="O67" s="2">
        <f>J67-I67</f>
        <v>-285</v>
      </c>
      <c r="P67" s="5">
        <f>O67/I67</f>
        <v>-0.11291600633914421</v>
      </c>
      <c r="R67" s="4" t="s">
        <v>11</v>
      </c>
      <c r="S67" s="36">
        <v>121</v>
      </c>
      <c r="T67" s="36">
        <v>38</v>
      </c>
      <c r="U67" s="42">
        <v>6</v>
      </c>
      <c r="V67" s="36">
        <v>43</v>
      </c>
      <c r="W67" s="36">
        <v>27</v>
      </c>
      <c r="X67" s="36">
        <v>26</v>
      </c>
      <c r="Y67" s="36">
        <v>4</v>
      </c>
      <c r="Z67" s="36">
        <v>0</v>
      </c>
      <c r="AA67" s="52">
        <v>0</v>
      </c>
      <c r="AB67" s="18">
        <f>AA67-S67</f>
        <v>-121</v>
      </c>
      <c r="AC67" s="43">
        <f>AB67/S67</f>
        <v>-1</v>
      </c>
      <c r="AD67" s="18">
        <f>AA67-V67</f>
        <v>-43</v>
      </c>
      <c r="AE67" s="43">
        <f>AD67/V67</f>
        <v>-1</v>
      </c>
      <c r="AF67" s="2">
        <f>AA67-Z67</f>
        <v>0</v>
      </c>
      <c r="AG67" s="5" t="e">
        <f>AF67/Z67</f>
        <v>#DIV/0!</v>
      </c>
    </row>
    <row r="68" spans="1:33" x14ac:dyDescent="0.25">
      <c r="A68" s="4" t="s">
        <v>12</v>
      </c>
      <c r="B68" s="36" t="s">
        <v>16</v>
      </c>
      <c r="C68" s="36" t="s">
        <v>16</v>
      </c>
      <c r="D68" s="36" t="s">
        <v>16</v>
      </c>
      <c r="E68" s="36" t="s">
        <v>16</v>
      </c>
      <c r="F68" s="36" t="s">
        <v>16</v>
      </c>
      <c r="G68" s="36" t="s">
        <v>16</v>
      </c>
      <c r="H68" s="36">
        <f t="shared" si="39"/>
        <v>19748</v>
      </c>
      <c r="I68" s="36">
        <f t="shared" si="39"/>
        <v>20304</v>
      </c>
      <c r="J68" s="52">
        <f t="shared" si="39"/>
        <v>16837</v>
      </c>
      <c r="K68" s="18"/>
      <c r="L68" s="43"/>
      <c r="M68" s="18"/>
      <c r="N68" s="43"/>
      <c r="O68" s="2">
        <f>J68-I68</f>
        <v>-3467</v>
      </c>
      <c r="P68" s="5">
        <f>O68/I68</f>
        <v>-0.17075453112687156</v>
      </c>
      <c r="R68" s="4" t="s">
        <v>12</v>
      </c>
      <c r="S68" s="36" t="s">
        <v>16</v>
      </c>
      <c r="T68" s="36" t="s">
        <v>16</v>
      </c>
      <c r="U68" s="36" t="s">
        <v>16</v>
      </c>
      <c r="V68" s="36" t="s">
        <v>16</v>
      </c>
      <c r="W68" s="36" t="s">
        <v>16</v>
      </c>
      <c r="X68" s="36" t="s">
        <v>16</v>
      </c>
      <c r="Y68" s="36">
        <v>2438</v>
      </c>
      <c r="Z68" s="36">
        <v>2587</v>
      </c>
      <c r="AA68" s="52">
        <v>1518</v>
      </c>
      <c r="AB68" s="18"/>
      <c r="AC68" s="43"/>
      <c r="AD68" s="18"/>
      <c r="AE68" s="43"/>
      <c r="AF68" s="2">
        <f>AA68-Z68</f>
        <v>-1069</v>
      </c>
      <c r="AG68" s="5">
        <f>AF68/Z68</f>
        <v>-0.41321994588326244</v>
      </c>
    </row>
    <row r="69" spans="1:33" x14ac:dyDescent="0.25">
      <c r="A69" s="4" t="s">
        <v>13</v>
      </c>
      <c r="B69" s="36">
        <f>B31-S31</f>
        <v>3124</v>
      </c>
      <c r="C69" s="36">
        <f t="shared" ref="C69:J70" si="40">C31-T31</f>
        <v>2734</v>
      </c>
      <c r="D69" s="42">
        <f t="shared" si="40"/>
        <v>3386</v>
      </c>
      <c r="E69" s="36">
        <f t="shared" si="40"/>
        <v>3508</v>
      </c>
      <c r="F69" s="36">
        <f t="shared" si="40"/>
        <v>3566</v>
      </c>
      <c r="G69" s="36">
        <f t="shared" si="40"/>
        <v>3607</v>
      </c>
      <c r="H69" s="36">
        <f t="shared" si="40"/>
        <v>2959</v>
      </c>
      <c r="I69" s="36">
        <f t="shared" si="40"/>
        <v>3004</v>
      </c>
      <c r="J69" s="52">
        <f t="shared" si="40"/>
        <v>2148</v>
      </c>
      <c r="K69" s="18">
        <f>J69-B69</f>
        <v>-976</v>
      </c>
      <c r="L69" s="43">
        <f>K69/B69</f>
        <v>-0.31241997439180536</v>
      </c>
      <c r="M69" s="18">
        <f>J69-E69</f>
        <v>-1360</v>
      </c>
      <c r="N69" s="43">
        <f>M69/E69</f>
        <v>-0.38768529076396807</v>
      </c>
      <c r="O69" s="2">
        <f>J69-I69</f>
        <v>-856</v>
      </c>
      <c r="P69" s="5">
        <f>O69/I69</f>
        <v>-0.28495339547270304</v>
      </c>
      <c r="R69" s="4" t="s">
        <v>13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8</v>
      </c>
      <c r="Z69" s="36">
        <v>6</v>
      </c>
      <c r="AA69" s="52">
        <v>3</v>
      </c>
      <c r="AB69" s="18">
        <f>AA69-S69</f>
        <v>3</v>
      </c>
      <c r="AC69" s="43" t="e">
        <f>AB69/S69</f>
        <v>#DIV/0!</v>
      </c>
      <c r="AD69" s="18">
        <f>AA69-V69</f>
        <v>3</v>
      </c>
      <c r="AE69" s="43" t="e">
        <f>AD69/V69</f>
        <v>#DIV/0!</v>
      </c>
      <c r="AF69" s="2">
        <f>AA69-Z69</f>
        <v>-3</v>
      </c>
      <c r="AG69" s="5">
        <f>AF69/Z69</f>
        <v>-0.5</v>
      </c>
    </row>
    <row r="70" spans="1:33" x14ac:dyDescent="0.25">
      <c r="A70" s="40" t="s">
        <v>14</v>
      </c>
      <c r="B70" s="36" t="s">
        <v>16</v>
      </c>
      <c r="C70" s="36" t="s">
        <v>16</v>
      </c>
      <c r="D70" s="42" t="s">
        <v>16</v>
      </c>
      <c r="E70" s="36" t="s">
        <v>16</v>
      </c>
      <c r="F70" s="36" t="s">
        <v>16</v>
      </c>
      <c r="G70" s="36" t="s">
        <v>16</v>
      </c>
      <c r="H70" s="36">
        <f t="shared" si="40"/>
        <v>14470</v>
      </c>
      <c r="I70" s="36">
        <f t="shared" si="40"/>
        <v>15050</v>
      </c>
      <c r="J70" s="52">
        <f t="shared" si="40"/>
        <v>13013</v>
      </c>
      <c r="K70" s="42"/>
      <c r="L70" s="44"/>
      <c r="M70" s="42"/>
      <c r="N70" s="44"/>
      <c r="O70" s="11">
        <f>J70-I70</f>
        <v>-2037</v>
      </c>
      <c r="P70" s="41">
        <f>O70/I70</f>
        <v>-0.13534883720930233</v>
      </c>
      <c r="R70" s="40" t="s">
        <v>14</v>
      </c>
      <c r="S70" s="36" t="s">
        <v>16</v>
      </c>
      <c r="T70" s="36" t="s">
        <v>16</v>
      </c>
      <c r="U70" s="42" t="s">
        <v>16</v>
      </c>
      <c r="V70" s="36" t="s">
        <v>16</v>
      </c>
      <c r="W70" s="36" t="s">
        <v>16</v>
      </c>
      <c r="X70" s="36" t="s">
        <v>16</v>
      </c>
      <c r="Y70" s="36">
        <v>120</v>
      </c>
      <c r="Z70" s="36">
        <v>145</v>
      </c>
      <c r="AA70" s="52">
        <v>185</v>
      </c>
      <c r="AB70" s="42"/>
      <c r="AC70" s="44"/>
      <c r="AD70" s="42"/>
      <c r="AE70" s="44"/>
      <c r="AF70" s="11">
        <f>AA70-Z70</f>
        <v>40</v>
      </c>
      <c r="AG70" s="41">
        <f>AF70/Z70</f>
        <v>0.27586206896551724</v>
      </c>
    </row>
    <row r="71" spans="1:33" ht="15.75" thickBot="1" x14ac:dyDescent="0.3">
      <c r="A71" s="6" t="s">
        <v>2</v>
      </c>
      <c r="B71" s="37">
        <f t="shared" ref="B71:G71" si="41">SUM(B67:B69)</f>
        <v>11698</v>
      </c>
      <c r="C71" s="37">
        <f t="shared" si="41"/>
        <v>10740</v>
      </c>
      <c r="D71" s="37">
        <f t="shared" si="41"/>
        <v>8756</v>
      </c>
      <c r="E71" s="37">
        <f t="shared" si="41"/>
        <v>7515</v>
      </c>
      <c r="F71" s="37">
        <f t="shared" si="41"/>
        <v>6460</v>
      </c>
      <c r="G71" s="37">
        <f t="shared" si="41"/>
        <v>6264</v>
      </c>
      <c r="H71" s="37">
        <f>SUM(H67:H70)</f>
        <v>39598</v>
      </c>
      <c r="I71" s="37">
        <f>SUM(I67:I70)</f>
        <v>40882</v>
      </c>
      <c r="J71" s="53">
        <f>SUM(J67:J70)</f>
        <v>34237</v>
      </c>
      <c r="K71" s="45">
        <f>J71-B71</f>
        <v>22539</v>
      </c>
      <c r="L71" s="46">
        <f>K71/B71</f>
        <v>1.9267396136091639</v>
      </c>
      <c r="M71" s="45">
        <f>J71-E71</f>
        <v>26722</v>
      </c>
      <c r="N71" s="46">
        <f>M71/E71</f>
        <v>3.5558216899534263</v>
      </c>
      <c r="O71" s="8">
        <f>J71-I71</f>
        <v>-6645</v>
      </c>
      <c r="P71" s="9">
        <f>O71/I71</f>
        <v>-0.16254097157673303</v>
      </c>
      <c r="R71" s="6" t="s">
        <v>2</v>
      </c>
      <c r="S71" s="37">
        <f t="shared" ref="S71:X71" si="42">SUM(S67:S69)</f>
        <v>121</v>
      </c>
      <c r="T71" s="37">
        <f t="shared" si="42"/>
        <v>38</v>
      </c>
      <c r="U71" s="37">
        <f t="shared" si="42"/>
        <v>6</v>
      </c>
      <c r="V71" s="37">
        <f t="shared" si="42"/>
        <v>43</v>
      </c>
      <c r="W71" s="37">
        <f t="shared" si="42"/>
        <v>27</v>
      </c>
      <c r="X71" s="37">
        <f t="shared" si="42"/>
        <v>26</v>
      </c>
      <c r="Y71" s="37">
        <f>SUM(Y67:Y70)</f>
        <v>2570</v>
      </c>
      <c r="Z71" s="37">
        <f>SUM(Z67:Z70)</f>
        <v>2738</v>
      </c>
      <c r="AA71" s="53">
        <f>SUM(AA67:AA70)</f>
        <v>1706</v>
      </c>
      <c r="AB71" s="45">
        <f>AA71-S71</f>
        <v>1585</v>
      </c>
      <c r="AC71" s="46">
        <f>AB71/S71</f>
        <v>13.099173553719009</v>
      </c>
      <c r="AD71" s="45">
        <f>AA71-V71</f>
        <v>1663</v>
      </c>
      <c r="AE71" s="46">
        <f>AD71/V71</f>
        <v>38.674418604651166</v>
      </c>
      <c r="AF71" s="8">
        <f>AA71-Z71</f>
        <v>-1032</v>
      </c>
      <c r="AG71" s="9">
        <f>AF71/Z71</f>
        <v>-0.3769174579985391</v>
      </c>
    </row>
    <row r="72" spans="1:33" x14ac:dyDescent="0.25">
      <c r="A72" s="119" t="s">
        <v>20</v>
      </c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1"/>
      <c r="R72" s="119" t="s">
        <v>20</v>
      </c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1"/>
    </row>
    <row r="73" spans="1:33" x14ac:dyDescent="0.25">
      <c r="A73" s="4" t="s">
        <v>0</v>
      </c>
      <c r="B73" s="36" t="s">
        <v>16</v>
      </c>
      <c r="C73" s="36" t="s">
        <v>16</v>
      </c>
      <c r="D73" s="42" t="s">
        <v>16</v>
      </c>
      <c r="E73" s="36" t="s">
        <v>16</v>
      </c>
      <c r="F73" s="36" t="s">
        <v>16</v>
      </c>
      <c r="G73" s="36" t="s">
        <v>16</v>
      </c>
      <c r="H73" s="36" t="s">
        <v>16</v>
      </c>
      <c r="I73" s="36" t="s">
        <v>16</v>
      </c>
      <c r="J73" s="52">
        <f>J35-AA35</f>
        <v>9263</v>
      </c>
      <c r="K73" s="18"/>
      <c r="L73" s="43"/>
      <c r="M73" s="18"/>
      <c r="N73" s="43"/>
      <c r="O73" s="2"/>
      <c r="P73" s="5"/>
      <c r="R73" s="4" t="s">
        <v>0</v>
      </c>
      <c r="S73" s="36" t="s">
        <v>16</v>
      </c>
      <c r="T73" s="36" t="s">
        <v>16</v>
      </c>
      <c r="U73" s="42" t="s">
        <v>16</v>
      </c>
      <c r="V73" s="36" t="s">
        <v>16</v>
      </c>
      <c r="W73" s="36" t="s">
        <v>16</v>
      </c>
      <c r="X73" s="36" t="s">
        <v>16</v>
      </c>
      <c r="Y73" s="36" t="s">
        <v>16</v>
      </c>
      <c r="Z73" s="36" t="s">
        <v>16</v>
      </c>
      <c r="AA73" s="52">
        <v>2114</v>
      </c>
      <c r="AB73" s="18"/>
      <c r="AC73" s="43"/>
      <c r="AD73" s="18"/>
      <c r="AE73" s="43"/>
      <c r="AF73" s="2"/>
      <c r="AG73" s="5"/>
    </row>
    <row r="74" spans="1:33" x14ac:dyDescent="0.25">
      <c r="A74" s="40" t="s">
        <v>1</v>
      </c>
      <c r="B74" s="36" t="s">
        <v>16</v>
      </c>
      <c r="C74" s="36" t="s">
        <v>16</v>
      </c>
      <c r="D74" s="42" t="s">
        <v>16</v>
      </c>
      <c r="E74" s="36" t="s">
        <v>16</v>
      </c>
      <c r="F74" s="36" t="s">
        <v>16</v>
      </c>
      <c r="G74" s="36" t="s">
        <v>16</v>
      </c>
      <c r="H74" s="36" t="s">
        <v>16</v>
      </c>
      <c r="I74" s="36" t="s">
        <v>16</v>
      </c>
      <c r="J74" s="52">
        <f>J36-AA36</f>
        <v>439</v>
      </c>
      <c r="K74" s="42"/>
      <c r="L74" s="44"/>
      <c r="M74" s="42"/>
      <c r="N74" s="44"/>
      <c r="O74" s="11"/>
      <c r="P74" s="41"/>
      <c r="R74" s="40" t="s">
        <v>1</v>
      </c>
      <c r="S74" s="36" t="s">
        <v>16</v>
      </c>
      <c r="T74" s="36" t="s">
        <v>16</v>
      </c>
      <c r="U74" s="42" t="s">
        <v>16</v>
      </c>
      <c r="V74" s="36" t="s">
        <v>16</v>
      </c>
      <c r="W74" s="36" t="s">
        <v>16</v>
      </c>
      <c r="X74" s="36" t="s">
        <v>16</v>
      </c>
      <c r="Y74" s="36" t="s">
        <v>16</v>
      </c>
      <c r="Z74" s="36" t="s">
        <v>16</v>
      </c>
      <c r="AA74" s="52">
        <v>0</v>
      </c>
      <c r="AB74" s="42"/>
      <c r="AC74" s="44"/>
      <c r="AD74" s="42"/>
      <c r="AE74" s="44"/>
      <c r="AF74" s="11"/>
      <c r="AG74" s="41"/>
    </row>
    <row r="75" spans="1:33" ht="15.75" thickBot="1" x14ac:dyDescent="0.3">
      <c r="A75" s="6" t="s">
        <v>2</v>
      </c>
      <c r="B75" s="38" t="s">
        <v>16</v>
      </c>
      <c r="C75" s="38" t="s">
        <v>16</v>
      </c>
      <c r="D75" s="49" t="s">
        <v>16</v>
      </c>
      <c r="E75" s="38" t="s">
        <v>16</v>
      </c>
      <c r="F75" s="38" t="s">
        <v>16</v>
      </c>
      <c r="G75" s="38" t="s">
        <v>16</v>
      </c>
      <c r="H75" s="38" t="s">
        <v>16</v>
      </c>
      <c r="I75" s="38" t="s">
        <v>16</v>
      </c>
      <c r="J75" s="53">
        <f>J37-AA37</f>
        <v>9702</v>
      </c>
      <c r="K75" s="45"/>
      <c r="L75" s="46"/>
      <c r="M75" s="45"/>
      <c r="N75" s="46"/>
      <c r="O75" s="8"/>
      <c r="P75" s="9"/>
      <c r="R75" s="6" t="s">
        <v>2</v>
      </c>
      <c r="S75" s="38" t="s">
        <v>16</v>
      </c>
      <c r="T75" s="38" t="s">
        <v>16</v>
      </c>
      <c r="U75" s="49" t="s">
        <v>16</v>
      </c>
      <c r="V75" s="38" t="s">
        <v>16</v>
      </c>
      <c r="W75" s="38" t="s">
        <v>16</v>
      </c>
      <c r="X75" s="38" t="s">
        <v>16</v>
      </c>
      <c r="Y75" s="38" t="s">
        <v>16</v>
      </c>
      <c r="Z75" s="38" t="s">
        <v>16</v>
      </c>
      <c r="AA75" s="53">
        <f>SUM(AA73:AA74)</f>
        <v>2114</v>
      </c>
      <c r="AB75" s="45"/>
      <c r="AC75" s="46"/>
      <c r="AD75" s="45"/>
      <c r="AE75" s="46"/>
      <c r="AF75" s="8"/>
      <c r="AG75" s="9"/>
    </row>
    <row r="76" spans="1:33" ht="15.75" thickBot="1" x14ac:dyDescent="0.3"/>
    <row r="77" spans="1:33" x14ac:dyDescent="0.25">
      <c r="A77" s="124" t="s">
        <v>173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6"/>
      <c r="R77" s="124" t="s">
        <v>174</v>
      </c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6"/>
    </row>
    <row r="78" spans="1:33" x14ac:dyDescent="0.25">
      <c r="A78" s="3"/>
      <c r="B78" s="122">
        <v>2007</v>
      </c>
      <c r="C78" s="122">
        <v>2008</v>
      </c>
      <c r="D78" s="122">
        <v>2009</v>
      </c>
      <c r="E78" s="122">
        <v>2010</v>
      </c>
      <c r="F78" s="122">
        <v>2011</v>
      </c>
      <c r="G78" s="122">
        <v>2012</v>
      </c>
      <c r="H78" s="122">
        <v>2013</v>
      </c>
      <c r="I78" s="122">
        <v>2014</v>
      </c>
      <c r="J78" s="122">
        <v>2015</v>
      </c>
      <c r="K78" s="122" t="s">
        <v>17</v>
      </c>
      <c r="L78" s="123"/>
      <c r="M78" s="122" t="s">
        <v>18</v>
      </c>
      <c r="N78" s="123"/>
      <c r="O78" s="122" t="s">
        <v>19</v>
      </c>
      <c r="P78" s="123"/>
      <c r="R78" s="3"/>
      <c r="S78" s="122">
        <v>2007</v>
      </c>
      <c r="T78" s="122">
        <v>2008</v>
      </c>
      <c r="U78" s="122">
        <v>2009</v>
      </c>
      <c r="V78" s="122">
        <v>2010</v>
      </c>
      <c r="W78" s="122">
        <v>2011</v>
      </c>
      <c r="X78" s="122">
        <v>2012</v>
      </c>
      <c r="Y78" s="122">
        <v>2013</v>
      </c>
      <c r="Z78" s="122">
        <v>2014</v>
      </c>
      <c r="AA78" s="122">
        <v>2015</v>
      </c>
      <c r="AB78" s="122" t="s">
        <v>17</v>
      </c>
      <c r="AC78" s="123"/>
      <c r="AD78" s="122" t="s">
        <v>18</v>
      </c>
      <c r="AE78" s="123"/>
      <c r="AF78" s="122" t="s">
        <v>19</v>
      </c>
      <c r="AG78" s="123"/>
    </row>
    <row r="79" spans="1:33" ht="15.75" thickBot="1" x14ac:dyDescent="0.3">
      <c r="A79" s="3"/>
      <c r="B79" s="122"/>
      <c r="C79" s="122"/>
      <c r="D79" s="122"/>
      <c r="E79" s="122"/>
      <c r="F79" s="122"/>
      <c r="G79" s="122"/>
      <c r="H79" s="122"/>
      <c r="I79" s="122"/>
      <c r="J79" s="122"/>
      <c r="K79" s="47" t="s">
        <v>3</v>
      </c>
      <c r="L79" s="48" t="s">
        <v>4</v>
      </c>
      <c r="M79" s="47" t="s">
        <v>3</v>
      </c>
      <c r="N79" s="48" t="s">
        <v>4</v>
      </c>
      <c r="O79" s="47" t="s">
        <v>3</v>
      </c>
      <c r="P79" s="48" t="s">
        <v>4</v>
      </c>
      <c r="R79" s="3"/>
      <c r="S79" s="122"/>
      <c r="T79" s="122"/>
      <c r="U79" s="122"/>
      <c r="V79" s="122"/>
      <c r="W79" s="122"/>
      <c r="X79" s="122"/>
      <c r="Y79" s="122"/>
      <c r="Z79" s="122"/>
      <c r="AA79" s="122"/>
      <c r="AB79" s="47" t="s">
        <v>3</v>
      </c>
      <c r="AC79" s="48" t="s">
        <v>4</v>
      </c>
      <c r="AD79" s="47" t="s">
        <v>3</v>
      </c>
      <c r="AE79" s="48" t="s">
        <v>4</v>
      </c>
      <c r="AF79" s="47" t="s">
        <v>3</v>
      </c>
      <c r="AG79" s="48" t="s">
        <v>4</v>
      </c>
    </row>
    <row r="80" spans="1:33" x14ac:dyDescent="0.25">
      <c r="A80" s="119" t="s">
        <v>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1"/>
      <c r="R80" s="119" t="s">
        <v>9</v>
      </c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1"/>
    </row>
    <row r="81" spans="1:33" x14ac:dyDescent="0.25">
      <c r="A81" s="4" t="s">
        <v>0</v>
      </c>
      <c r="B81" s="17">
        <f>B5-S43</f>
        <v>344784</v>
      </c>
      <c r="C81" s="17">
        <f t="shared" ref="C81:J81" si="43">C5-T43</f>
        <v>339406</v>
      </c>
      <c r="D81" s="18">
        <f t="shared" si="43"/>
        <v>356293</v>
      </c>
      <c r="E81" s="17">
        <f t="shared" si="43"/>
        <v>353467</v>
      </c>
      <c r="F81" s="17">
        <f t="shared" si="43"/>
        <v>343841</v>
      </c>
      <c r="G81" s="18">
        <f t="shared" si="43"/>
        <v>336745</v>
      </c>
      <c r="H81" s="17">
        <f t="shared" si="43"/>
        <v>333818</v>
      </c>
      <c r="I81" s="17">
        <f t="shared" si="43"/>
        <v>336598</v>
      </c>
      <c r="J81" s="50">
        <f t="shared" si="43"/>
        <v>319300</v>
      </c>
      <c r="K81" s="2">
        <f>J81-B81</f>
        <v>-25484</v>
      </c>
      <c r="L81" s="12">
        <f>K81/B81</f>
        <v>-7.3912942595944123E-2</v>
      </c>
      <c r="M81" s="2">
        <f>J81-E81</f>
        <v>-34167</v>
      </c>
      <c r="N81" s="12">
        <f>M81/E81</f>
        <v>-9.6662489001802146E-2</v>
      </c>
      <c r="O81" s="2">
        <f>J81-I81</f>
        <v>-17298</v>
      </c>
      <c r="P81" s="5">
        <f>O81/I81</f>
        <v>-5.1390679683182908E-2</v>
      </c>
      <c r="R81" s="4" t="s">
        <v>0</v>
      </c>
      <c r="S81" s="17">
        <f>B81-S5</f>
        <v>333342</v>
      </c>
      <c r="T81" s="17">
        <f t="shared" ref="T81:AA81" si="44">C81-T5</f>
        <v>327964</v>
      </c>
      <c r="U81" s="18">
        <f t="shared" si="44"/>
        <v>342243</v>
      </c>
      <c r="V81" s="17">
        <f t="shared" si="44"/>
        <v>339417</v>
      </c>
      <c r="W81" s="17">
        <f t="shared" si="44"/>
        <v>326959</v>
      </c>
      <c r="X81" s="18">
        <f t="shared" si="44"/>
        <v>322932</v>
      </c>
      <c r="Y81" s="17">
        <f t="shared" si="44"/>
        <v>320884</v>
      </c>
      <c r="Z81" s="17">
        <f t="shared" si="44"/>
        <v>324795</v>
      </c>
      <c r="AA81" s="50">
        <f t="shared" si="44"/>
        <v>307074</v>
      </c>
      <c r="AB81" s="2">
        <f>AA81-S81</f>
        <v>-26268</v>
      </c>
      <c r="AC81" s="12">
        <f>AB81/S81</f>
        <v>-7.8801951149270119E-2</v>
      </c>
      <c r="AD81" s="2">
        <f>AA81-V81</f>
        <v>-32343</v>
      </c>
      <c r="AE81" s="12">
        <f>AD81/V81</f>
        <v>-9.5289864679730246E-2</v>
      </c>
      <c r="AF81" s="2">
        <f>AA81-Z81</f>
        <v>-17721</v>
      </c>
      <c r="AG81" s="5">
        <f>AF81/Z81</f>
        <v>-5.456056897427608E-2</v>
      </c>
    </row>
    <row r="82" spans="1:33" ht="15.75" thickBot="1" x14ac:dyDescent="0.3">
      <c r="A82" s="4" t="s">
        <v>1</v>
      </c>
      <c r="B82" s="17">
        <f>B6-S44</f>
        <v>255986</v>
      </c>
      <c r="C82" s="17">
        <f t="shared" ref="C82:J82" si="45">C6-T44</f>
        <v>254001</v>
      </c>
      <c r="D82" s="18">
        <f t="shared" si="45"/>
        <v>227980</v>
      </c>
      <c r="E82" s="17">
        <f t="shared" si="45"/>
        <v>233812</v>
      </c>
      <c r="F82" s="17">
        <f t="shared" si="45"/>
        <v>230253</v>
      </c>
      <c r="G82" s="18">
        <f t="shared" si="45"/>
        <v>229565</v>
      </c>
      <c r="H82" s="17">
        <f t="shared" si="45"/>
        <v>193890</v>
      </c>
      <c r="I82" s="17">
        <f t="shared" si="45"/>
        <v>174016</v>
      </c>
      <c r="J82" s="50">
        <f t="shared" si="45"/>
        <v>170085</v>
      </c>
      <c r="K82" s="2">
        <f>J82-B82</f>
        <v>-85901</v>
      </c>
      <c r="L82" s="12">
        <f>K82/B82</f>
        <v>-0.33556913268694383</v>
      </c>
      <c r="M82" s="2">
        <f>J82-E82</f>
        <v>-63727</v>
      </c>
      <c r="N82" s="12">
        <f>M82/E82</f>
        <v>-0.27255658392212545</v>
      </c>
      <c r="O82" s="2">
        <f>J82-I82</f>
        <v>-3931</v>
      </c>
      <c r="P82" s="5">
        <f>O82/I82</f>
        <v>-2.2589876792938581E-2</v>
      </c>
      <c r="R82" s="4" t="s">
        <v>1</v>
      </c>
      <c r="S82" s="17">
        <f>B82-S6</f>
        <v>219566</v>
      </c>
      <c r="T82" s="17">
        <f t="shared" ref="T82:AA82" si="46">C82-T6</f>
        <v>217581</v>
      </c>
      <c r="U82" s="18">
        <f t="shared" si="46"/>
        <v>208787</v>
      </c>
      <c r="V82" s="17">
        <f t="shared" si="46"/>
        <v>214619</v>
      </c>
      <c r="W82" s="17">
        <f t="shared" si="46"/>
        <v>212513</v>
      </c>
      <c r="X82" s="18">
        <f t="shared" si="46"/>
        <v>211825</v>
      </c>
      <c r="Y82" s="17">
        <f t="shared" si="46"/>
        <v>171300</v>
      </c>
      <c r="Z82" s="17">
        <f t="shared" si="46"/>
        <v>151426</v>
      </c>
      <c r="AA82" s="50">
        <f t="shared" si="46"/>
        <v>141137</v>
      </c>
      <c r="AB82" s="2">
        <f>AA82-S82</f>
        <v>-78429</v>
      </c>
      <c r="AC82" s="12">
        <f>AB82/S82</f>
        <v>-0.35720011295009246</v>
      </c>
      <c r="AD82" s="2">
        <f>AA82-V82</f>
        <v>-73482</v>
      </c>
      <c r="AE82" s="12">
        <f>AD82/V82</f>
        <v>-0.34238347956145543</v>
      </c>
      <c r="AF82" s="2">
        <f>AA82-Z82</f>
        <v>-10289</v>
      </c>
      <c r="AG82" s="5">
        <f>AF82/Z82</f>
        <v>-6.7947380238532348E-2</v>
      </c>
    </row>
    <row r="83" spans="1:33" ht="15.75" thickBot="1" x14ac:dyDescent="0.3">
      <c r="A83" s="22" t="s">
        <v>2</v>
      </c>
      <c r="B83" s="27">
        <f t="shared" ref="B83:J83" si="47">B91+B95</f>
        <v>600770</v>
      </c>
      <c r="C83" s="27">
        <f t="shared" si="47"/>
        <v>593407</v>
      </c>
      <c r="D83" s="23">
        <f t="shared" si="47"/>
        <v>584273</v>
      </c>
      <c r="E83" s="23">
        <f t="shared" si="47"/>
        <v>587279</v>
      </c>
      <c r="F83" s="23">
        <f t="shared" si="47"/>
        <v>574094</v>
      </c>
      <c r="G83" s="23">
        <f t="shared" si="47"/>
        <v>566310</v>
      </c>
      <c r="H83" s="27">
        <f t="shared" si="47"/>
        <v>527708</v>
      </c>
      <c r="I83" s="27">
        <f t="shared" si="47"/>
        <v>510614</v>
      </c>
      <c r="J83" s="51">
        <f t="shared" si="47"/>
        <v>489385</v>
      </c>
      <c r="K83" s="24">
        <f>J83-B83</f>
        <v>-111385</v>
      </c>
      <c r="L83" s="25">
        <f>K83/B83</f>
        <v>-0.18540373187742398</v>
      </c>
      <c r="M83" s="24">
        <f>J83-E83</f>
        <v>-97894</v>
      </c>
      <c r="N83" s="25">
        <f>M83/E83</f>
        <v>-0.16669078921602851</v>
      </c>
      <c r="O83" s="24">
        <f>J83-I83</f>
        <v>-21229</v>
      </c>
      <c r="P83" s="26">
        <f>O83/I83</f>
        <v>-4.1575436631193036E-2</v>
      </c>
      <c r="R83" s="22" t="s">
        <v>2</v>
      </c>
      <c r="S83" s="27">
        <f t="shared" ref="S83:AA83" si="48">S91+S95</f>
        <v>552908</v>
      </c>
      <c r="T83" s="27">
        <f t="shared" si="48"/>
        <v>545545</v>
      </c>
      <c r="U83" s="23">
        <f t="shared" si="48"/>
        <v>551030</v>
      </c>
      <c r="V83" s="23">
        <f t="shared" si="48"/>
        <v>554036</v>
      </c>
      <c r="W83" s="23">
        <f t="shared" si="48"/>
        <v>539472</v>
      </c>
      <c r="X83" s="23">
        <f t="shared" si="48"/>
        <v>534757</v>
      </c>
      <c r="Y83" s="27">
        <f t="shared" si="48"/>
        <v>492184</v>
      </c>
      <c r="Z83" s="27">
        <f t="shared" si="48"/>
        <v>476221</v>
      </c>
      <c r="AA83" s="51">
        <f t="shared" si="48"/>
        <v>448211</v>
      </c>
      <c r="AB83" s="24">
        <f>AA83-S83</f>
        <v>-104697</v>
      </c>
      <c r="AC83" s="25">
        <f>AB83/S83</f>
        <v>-0.18935699971785541</v>
      </c>
      <c r="AD83" s="24">
        <f>AA83-V83</f>
        <v>-105825</v>
      </c>
      <c r="AE83" s="25">
        <f>AD83/V83</f>
        <v>-0.19100744355962429</v>
      </c>
      <c r="AF83" s="24">
        <f>AA83-Z83</f>
        <v>-28010</v>
      </c>
      <c r="AG83" s="26">
        <f>AF83/Z83</f>
        <v>-5.8817229815568819E-2</v>
      </c>
    </row>
    <row r="84" spans="1:33" x14ac:dyDescent="0.25">
      <c r="A84" s="119" t="s">
        <v>10</v>
      </c>
      <c r="B84" s="120"/>
      <c r="C84" s="120"/>
      <c r="D84" s="120"/>
      <c r="E84" s="120"/>
      <c r="F84" s="120"/>
      <c r="G84" s="120"/>
      <c r="H84" s="120"/>
      <c r="I84" s="120"/>
      <c r="J84" s="120"/>
      <c r="K84" s="120"/>
      <c r="L84" s="120"/>
      <c r="M84" s="120"/>
      <c r="N84" s="120"/>
      <c r="O84" s="120"/>
      <c r="P84" s="121"/>
      <c r="R84" s="119" t="s">
        <v>10</v>
      </c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1"/>
    </row>
    <row r="85" spans="1:33" x14ac:dyDescent="0.25">
      <c r="A85" s="4" t="s">
        <v>0</v>
      </c>
      <c r="B85" s="10">
        <f>B9-S47</f>
        <v>51384</v>
      </c>
      <c r="C85" s="10">
        <f t="shared" ref="C85:J85" si="49">C9-T47</f>
        <v>49196</v>
      </c>
      <c r="D85" s="11">
        <f t="shared" si="49"/>
        <v>51210</v>
      </c>
      <c r="E85" s="10">
        <f t="shared" si="49"/>
        <v>51973</v>
      </c>
      <c r="F85" s="10">
        <f t="shared" si="49"/>
        <v>51591</v>
      </c>
      <c r="G85" s="11">
        <f t="shared" si="49"/>
        <v>51751</v>
      </c>
      <c r="H85" s="10">
        <f t="shared" si="49"/>
        <v>49339</v>
      </c>
      <c r="I85" s="36">
        <f t="shared" si="49"/>
        <v>47633</v>
      </c>
      <c r="J85" s="52">
        <f t="shared" si="49"/>
        <v>44831</v>
      </c>
      <c r="K85" s="2">
        <f>J85-B85</f>
        <v>-6553</v>
      </c>
      <c r="L85" s="12">
        <f>K85/B85</f>
        <v>-0.1275299704188074</v>
      </c>
      <c r="M85" s="2">
        <f>J85-E85</f>
        <v>-7142</v>
      </c>
      <c r="N85" s="12">
        <f>M85/E85</f>
        <v>-0.137417505243107</v>
      </c>
      <c r="O85" s="2">
        <f>J85-I85</f>
        <v>-2802</v>
      </c>
      <c r="P85" s="5">
        <f>O85/I85</f>
        <v>-5.8824764344047195E-2</v>
      </c>
      <c r="R85" s="4" t="s">
        <v>0</v>
      </c>
      <c r="S85" s="10">
        <f>B85-S9</f>
        <v>50475</v>
      </c>
      <c r="T85" s="10">
        <f t="shared" ref="T85:AA85" si="50">C85-T9</f>
        <v>48287</v>
      </c>
      <c r="U85" s="11">
        <f t="shared" si="50"/>
        <v>49845</v>
      </c>
      <c r="V85" s="10">
        <f t="shared" si="50"/>
        <v>50608</v>
      </c>
      <c r="W85" s="10">
        <f t="shared" si="50"/>
        <v>49108</v>
      </c>
      <c r="X85" s="11">
        <f t="shared" si="50"/>
        <v>50058</v>
      </c>
      <c r="Y85" s="10">
        <f t="shared" si="50"/>
        <v>47800</v>
      </c>
      <c r="Z85" s="36">
        <f t="shared" si="50"/>
        <v>46737</v>
      </c>
      <c r="AA85" s="52">
        <f t="shared" si="50"/>
        <v>43285</v>
      </c>
      <c r="AB85" s="2">
        <f>AA85-S85</f>
        <v>-7190</v>
      </c>
      <c r="AC85" s="12">
        <f>AB85/S85</f>
        <v>-0.14244675581971272</v>
      </c>
      <c r="AD85" s="2">
        <f>AA85-V85</f>
        <v>-7323</v>
      </c>
      <c r="AE85" s="12">
        <f>AD85/V85</f>
        <v>-0.14470044261776793</v>
      </c>
      <c r="AF85" s="2">
        <f>AA85-Z85</f>
        <v>-3452</v>
      </c>
      <c r="AG85" s="5">
        <f>AF85/Z85</f>
        <v>-7.3860110832958903E-2</v>
      </c>
    </row>
    <row r="86" spans="1:33" x14ac:dyDescent="0.25">
      <c r="A86" s="4" t="s">
        <v>1</v>
      </c>
      <c r="B86" s="36">
        <f>B10-S48</f>
        <v>18048</v>
      </c>
      <c r="C86" s="36">
        <f t="shared" ref="C86:J86" si="51">C10-T48</f>
        <v>17428</v>
      </c>
      <c r="D86" s="11">
        <f t="shared" si="51"/>
        <v>17675</v>
      </c>
      <c r="E86" s="10">
        <f t="shared" si="51"/>
        <v>17141</v>
      </c>
      <c r="F86" s="10">
        <f t="shared" si="51"/>
        <v>15550</v>
      </c>
      <c r="G86" s="11">
        <f t="shared" si="51"/>
        <v>15361</v>
      </c>
      <c r="H86" s="10">
        <f t="shared" si="51"/>
        <v>10105</v>
      </c>
      <c r="I86" s="36">
        <f t="shared" si="51"/>
        <v>7984</v>
      </c>
      <c r="J86" s="52">
        <f t="shared" si="51"/>
        <v>6133</v>
      </c>
      <c r="K86" s="2">
        <f>J86-B86</f>
        <v>-11915</v>
      </c>
      <c r="L86" s="12">
        <f>K86/B86</f>
        <v>-0.66018395390070927</v>
      </c>
      <c r="M86" s="2">
        <f>J86-E86</f>
        <v>-11008</v>
      </c>
      <c r="N86" s="12">
        <f>M86/E86</f>
        <v>-0.64220290531474244</v>
      </c>
      <c r="O86" s="2">
        <f>J86-I86</f>
        <v>-1851</v>
      </c>
      <c r="P86" s="5">
        <f>O86/I86</f>
        <v>-0.23183867735470942</v>
      </c>
      <c r="R86" s="4" t="s">
        <v>1</v>
      </c>
      <c r="S86" s="36">
        <f>B86-S10</f>
        <v>17792</v>
      </c>
      <c r="T86" s="36">
        <f t="shared" ref="T86:AA86" si="52">C86-T10</f>
        <v>17172</v>
      </c>
      <c r="U86" s="11">
        <f t="shared" si="52"/>
        <v>17200</v>
      </c>
      <c r="V86" s="10">
        <f t="shared" si="52"/>
        <v>16666</v>
      </c>
      <c r="W86" s="10">
        <f t="shared" si="52"/>
        <v>14998</v>
      </c>
      <c r="X86" s="11">
        <f t="shared" si="52"/>
        <v>14809</v>
      </c>
      <c r="Y86" s="10">
        <f t="shared" si="52"/>
        <v>9421</v>
      </c>
      <c r="Z86" s="36">
        <f t="shared" si="52"/>
        <v>7300</v>
      </c>
      <c r="AA86" s="52">
        <f t="shared" si="52"/>
        <v>5260</v>
      </c>
      <c r="AB86" s="2">
        <f>AA86-S86</f>
        <v>-12532</v>
      </c>
      <c r="AC86" s="12">
        <f>AB86/S86</f>
        <v>-0.70436151079136688</v>
      </c>
      <c r="AD86" s="2">
        <f>AA86-V86</f>
        <v>-11406</v>
      </c>
      <c r="AE86" s="12">
        <f>AD86/V86</f>
        <v>-0.68438737549501982</v>
      </c>
      <c r="AF86" s="2">
        <f>AA86-Z86</f>
        <v>-2040</v>
      </c>
      <c r="AG86" s="5">
        <f>AF86/Z86</f>
        <v>-0.27945205479452057</v>
      </c>
    </row>
    <row r="87" spans="1:33" ht="15.75" thickBot="1" x14ac:dyDescent="0.3">
      <c r="A87" s="6" t="s">
        <v>2</v>
      </c>
      <c r="B87" s="37">
        <f t="shared" ref="B87:J87" si="53">SUM(B85:B86)</f>
        <v>69432</v>
      </c>
      <c r="C87" s="37">
        <f t="shared" si="53"/>
        <v>66624</v>
      </c>
      <c r="D87" s="7">
        <f t="shared" si="53"/>
        <v>68885</v>
      </c>
      <c r="E87" s="7">
        <f t="shared" si="53"/>
        <v>69114</v>
      </c>
      <c r="F87" s="7">
        <f t="shared" si="53"/>
        <v>67141</v>
      </c>
      <c r="G87" s="7">
        <f t="shared" si="53"/>
        <v>67112</v>
      </c>
      <c r="H87" s="7">
        <f t="shared" si="53"/>
        <v>59444</v>
      </c>
      <c r="I87" s="37">
        <f t="shared" si="53"/>
        <v>55617</v>
      </c>
      <c r="J87" s="53">
        <f t="shared" si="53"/>
        <v>50964</v>
      </c>
      <c r="K87" s="8">
        <f>J87-B87</f>
        <v>-18468</v>
      </c>
      <c r="L87" s="13">
        <f>K87/B87</f>
        <v>-0.26598686484618045</v>
      </c>
      <c r="M87" s="8">
        <f>J87-E87</f>
        <v>-18150</v>
      </c>
      <c r="N87" s="13">
        <f>M87/E87</f>
        <v>-0.26260960152791041</v>
      </c>
      <c r="O87" s="39">
        <f>J87-I87</f>
        <v>-4653</v>
      </c>
      <c r="P87" s="29">
        <f>O87/I87</f>
        <v>-8.3661470413722419E-2</v>
      </c>
      <c r="R87" s="6" t="s">
        <v>2</v>
      </c>
      <c r="S87" s="37">
        <f t="shared" ref="S87:AA87" si="54">SUM(S85:S86)</f>
        <v>68267</v>
      </c>
      <c r="T87" s="37">
        <f t="shared" si="54"/>
        <v>65459</v>
      </c>
      <c r="U87" s="7">
        <f t="shared" si="54"/>
        <v>67045</v>
      </c>
      <c r="V87" s="7">
        <f t="shared" si="54"/>
        <v>67274</v>
      </c>
      <c r="W87" s="7">
        <f t="shared" si="54"/>
        <v>64106</v>
      </c>
      <c r="X87" s="7">
        <f t="shared" si="54"/>
        <v>64867</v>
      </c>
      <c r="Y87" s="7">
        <f t="shared" si="54"/>
        <v>57221</v>
      </c>
      <c r="Z87" s="37">
        <f t="shared" si="54"/>
        <v>54037</v>
      </c>
      <c r="AA87" s="53">
        <f t="shared" si="54"/>
        <v>48545</v>
      </c>
      <c r="AB87" s="8">
        <f>AA87-S87</f>
        <v>-19722</v>
      </c>
      <c r="AC87" s="13">
        <f>AB87/S87</f>
        <v>-0.28889507375452267</v>
      </c>
      <c r="AD87" s="8">
        <f>AA87-V87</f>
        <v>-18729</v>
      </c>
      <c r="AE87" s="13">
        <f>AD87/V87</f>
        <v>-0.27839878704997473</v>
      </c>
      <c r="AF87" s="39">
        <f>AA87-Z87</f>
        <v>-5492</v>
      </c>
      <c r="AG87" s="29">
        <f>AF87/Z87</f>
        <v>-0.1016340655476803</v>
      </c>
    </row>
    <row r="88" spans="1:33" x14ac:dyDescent="0.25">
      <c r="A88" s="119" t="s">
        <v>8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  <c r="R88" s="119" t="s">
        <v>8</v>
      </c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1"/>
    </row>
    <row r="89" spans="1:33" x14ac:dyDescent="0.25">
      <c r="A89" s="4" t="s">
        <v>0</v>
      </c>
      <c r="B89" s="10">
        <f>B13-S51</f>
        <v>149313</v>
      </c>
      <c r="C89" s="10">
        <f t="shared" ref="C89:J89" si="55">C13-T51</f>
        <v>151239</v>
      </c>
      <c r="D89" s="11">
        <f t="shared" si="55"/>
        <v>156158</v>
      </c>
      <c r="E89" s="10">
        <f t="shared" si="55"/>
        <v>158130</v>
      </c>
      <c r="F89" s="10">
        <f t="shared" si="55"/>
        <v>156343</v>
      </c>
      <c r="G89" s="11">
        <f t="shared" si="55"/>
        <v>157867</v>
      </c>
      <c r="H89" s="10">
        <f t="shared" si="55"/>
        <v>151970</v>
      </c>
      <c r="I89" s="36">
        <f t="shared" si="55"/>
        <v>150270</v>
      </c>
      <c r="J89" s="52">
        <f t="shared" si="55"/>
        <v>140113</v>
      </c>
      <c r="K89" s="2">
        <f>J89-B89</f>
        <v>-9200</v>
      </c>
      <c r="L89" s="12">
        <f>K89/B89</f>
        <v>-6.1615532472055347E-2</v>
      </c>
      <c r="M89" s="2">
        <f>J89-E89</f>
        <v>-18017</v>
      </c>
      <c r="N89" s="12">
        <f>M89/E89</f>
        <v>-0.11393789919686334</v>
      </c>
      <c r="O89" s="2">
        <f>J89-I89</f>
        <v>-10157</v>
      </c>
      <c r="P89" s="5">
        <f>O89/I89</f>
        <v>-6.7591668330338722E-2</v>
      </c>
      <c r="R89" s="4" t="s">
        <v>0</v>
      </c>
      <c r="S89" s="10">
        <f>B89-S13</f>
        <v>146288</v>
      </c>
      <c r="T89" s="10">
        <f t="shared" ref="T89:AA89" si="56">C89-T13</f>
        <v>148214</v>
      </c>
      <c r="U89" s="11">
        <f t="shared" si="56"/>
        <v>152284</v>
      </c>
      <c r="V89" s="10">
        <f t="shared" si="56"/>
        <v>154256</v>
      </c>
      <c r="W89" s="10">
        <f t="shared" si="56"/>
        <v>149089</v>
      </c>
      <c r="X89" s="11">
        <f t="shared" si="56"/>
        <v>152887</v>
      </c>
      <c r="Y89" s="10">
        <f t="shared" si="56"/>
        <v>147363</v>
      </c>
      <c r="Z89" s="36">
        <f t="shared" si="56"/>
        <v>146112</v>
      </c>
      <c r="AA89" s="52">
        <f t="shared" si="56"/>
        <v>135506</v>
      </c>
      <c r="AB89" s="2">
        <f>AA89-S89</f>
        <v>-10782</v>
      </c>
      <c r="AC89" s="12">
        <f>AB89/S89</f>
        <v>-7.3703926501148417E-2</v>
      </c>
      <c r="AD89" s="2">
        <f>AA89-V89</f>
        <v>-18750</v>
      </c>
      <c r="AE89" s="12">
        <f>AD89/V89</f>
        <v>-0.12155118763613733</v>
      </c>
      <c r="AF89" s="2">
        <f>AA89-Z89</f>
        <v>-10606</v>
      </c>
      <c r="AG89" s="5">
        <f>AF89/Z89</f>
        <v>-7.2588151554971531E-2</v>
      </c>
    </row>
    <row r="90" spans="1:33" x14ac:dyDescent="0.25">
      <c r="A90" s="4" t="s">
        <v>1</v>
      </c>
      <c r="B90" s="36">
        <f>B14-S52</f>
        <v>57217</v>
      </c>
      <c r="C90" s="36">
        <f t="shared" ref="C90:J90" si="57">C14-T52</f>
        <v>54740</v>
      </c>
      <c r="D90" s="11">
        <f t="shared" si="57"/>
        <v>50797</v>
      </c>
      <c r="E90" s="10">
        <f t="shared" si="57"/>
        <v>50626</v>
      </c>
      <c r="F90" s="10">
        <f t="shared" si="57"/>
        <v>49699</v>
      </c>
      <c r="G90" s="11">
        <f t="shared" si="57"/>
        <v>48407</v>
      </c>
      <c r="H90" s="10">
        <f t="shared" si="57"/>
        <v>30626</v>
      </c>
      <c r="I90" s="36">
        <f t="shared" si="57"/>
        <v>24358</v>
      </c>
      <c r="J90" s="52">
        <f t="shared" si="57"/>
        <v>20462</v>
      </c>
      <c r="K90" s="2">
        <f>J90-B90</f>
        <v>-36755</v>
      </c>
      <c r="L90" s="12">
        <f>K90/B90</f>
        <v>-0.64237901323033364</v>
      </c>
      <c r="M90" s="2">
        <f>J90-E90</f>
        <v>-30164</v>
      </c>
      <c r="N90" s="12">
        <f>M90/E90</f>
        <v>-0.59582032947497332</v>
      </c>
      <c r="O90" s="2">
        <f>J90-I90</f>
        <v>-3896</v>
      </c>
      <c r="P90" s="5">
        <f>O90/I90</f>
        <v>-0.15994745052960013</v>
      </c>
      <c r="R90" s="4" t="s">
        <v>1</v>
      </c>
      <c r="S90" s="36">
        <f>B90-S14</f>
        <v>56565</v>
      </c>
      <c r="T90" s="36">
        <f t="shared" ref="T90:AA90" si="58">C90-T14</f>
        <v>54088</v>
      </c>
      <c r="U90" s="11">
        <f t="shared" si="58"/>
        <v>49786</v>
      </c>
      <c r="V90" s="10">
        <f t="shared" si="58"/>
        <v>49615</v>
      </c>
      <c r="W90" s="10">
        <f t="shared" si="58"/>
        <v>47735</v>
      </c>
      <c r="X90" s="11">
        <f t="shared" si="58"/>
        <v>46443</v>
      </c>
      <c r="Y90" s="10">
        <f t="shared" si="58"/>
        <v>28555</v>
      </c>
      <c r="Z90" s="36">
        <f t="shared" si="58"/>
        <v>22287</v>
      </c>
      <c r="AA90" s="52">
        <f t="shared" si="58"/>
        <v>17564</v>
      </c>
      <c r="AB90" s="2">
        <f>AA90-S90</f>
        <v>-39001</v>
      </c>
      <c r="AC90" s="12">
        <f>AB90/S90</f>
        <v>-0.68948996729426326</v>
      </c>
      <c r="AD90" s="2">
        <f>AA90-V90</f>
        <v>-32051</v>
      </c>
      <c r="AE90" s="12">
        <f>AD90/V90</f>
        <v>-0.64599415499344959</v>
      </c>
      <c r="AF90" s="2">
        <f>AA90-Z90</f>
        <v>-4723</v>
      </c>
      <c r="AG90" s="5">
        <f>AF90/Z90</f>
        <v>-0.21191726118364967</v>
      </c>
    </row>
    <row r="91" spans="1:33" ht="15.75" thickBot="1" x14ac:dyDescent="0.3">
      <c r="A91" s="6" t="s">
        <v>2</v>
      </c>
      <c r="B91" s="37">
        <f t="shared" ref="B91:G91" si="59">SUM(B89:B90)</f>
        <v>206530</v>
      </c>
      <c r="C91" s="37">
        <f t="shared" si="59"/>
        <v>205979</v>
      </c>
      <c r="D91" s="7">
        <f t="shared" si="59"/>
        <v>206955</v>
      </c>
      <c r="E91" s="7">
        <f t="shared" si="59"/>
        <v>208756</v>
      </c>
      <c r="F91" s="7">
        <f t="shared" si="59"/>
        <v>206042</v>
      </c>
      <c r="G91" s="7">
        <f t="shared" si="59"/>
        <v>206274</v>
      </c>
      <c r="H91" s="7">
        <f>SUM(H89:H90)</f>
        <v>182596</v>
      </c>
      <c r="I91" s="37">
        <f>SUM(I89:I90)</f>
        <v>174628</v>
      </c>
      <c r="J91" s="53">
        <f>SUM(J89:J90)</f>
        <v>160575</v>
      </c>
      <c r="K91" s="8">
        <f>J91-B91</f>
        <v>-45955</v>
      </c>
      <c r="L91" s="13">
        <f>K91/B91</f>
        <v>-0.22251004696654239</v>
      </c>
      <c r="M91" s="8">
        <f>J91-E91</f>
        <v>-48181</v>
      </c>
      <c r="N91" s="13">
        <f>M91/E91</f>
        <v>-0.23080055184042614</v>
      </c>
      <c r="O91" s="39">
        <f>J91-I91</f>
        <v>-14053</v>
      </c>
      <c r="P91" s="29">
        <f>O91/I91</f>
        <v>-8.0473921707858997E-2</v>
      </c>
      <c r="R91" s="6" t="s">
        <v>2</v>
      </c>
      <c r="S91" s="37">
        <f t="shared" ref="S91:X91" si="60">SUM(S89:S90)</f>
        <v>202853</v>
      </c>
      <c r="T91" s="37">
        <f t="shared" si="60"/>
        <v>202302</v>
      </c>
      <c r="U91" s="7">
        <f t="shared" si="60"/>
        <v>202070</v>
      </c>
      <c r="V91" s="7">
        <f t="shared" si="60"/>
        <v>203871</v>
      </c>
      <c r="W91" s="7">
        <f t="shared" si="60"/>
        <v>196824</v>
      </c>
      <c r="X91" s="7">
        <f t="shared" si="60"/>
        <v>199330</v>
      </c>
      <c r="Y91" s="7">
        <f>SUM(Y89:Y90)</f>
        <v>175918</v>
      </c>
      <c r="Z91" s="37">
        <f>SUM(Z89:Z90)</f>
        <v>168399</v>
      </c>
      <c r="AA91" s="53">
        <f>SUM(AA89:AA90)</f>
        <v>153070</v>
      </c>
      <c r="AB91" s="8">
        <f>AA91-S91</f>
        <v>-49783</v>
      </c>
      <c r="AC91" s="13">
        <f>AB91/S91</f>
        <v>-0.2454141669090425</v>
      </c>
      <c r="AD91" s="8">
        <f>AA91-V91</f>
        <v>-50801</v>
      </c>
      <c r="AE91" s="13">
        <f>AD91/V91</f>
        <v>-0.24918208082562013</v>
      </c>
      <c r="AF91" s="39">
        <f>AA91-Z91</f>
        <v>-15329</v>
      </c>
      <c r="AG91" s="29">
        <f>AF91/Z91</f>
        <v>-9.1027856459955231E-2</v>
      </c>
    </row>
    <row r="92" spans="1:33" x14ac:dyDescent="0.25">
      <c r="A92" s="119" t="s">
        <v>7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  <c r="R92" s="119" t="s">
        <v>7</v>
      </c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1"/>
    </row>
    <row r="93" spans="1:33" x14ac:dyDescent="0.25">
      <c r="A93" s="4" t="s">
        <v>0</v>
      </c>
      <c r="B93" s="17">
        <f>B17-S55</f>
        <v>195471</v>
      </c>
      <c r="C93" s="17">
        <f t="shared" ref="C93:J93" si="61">C17-T55</f>
        <v>188167</v>
      </c>
      <c r="D93" s="18">
        <f t="shared" si="61"/>
        <v>200135</v>
      </c>
      <c r="E93" s="17">
        <f t="shared" si="61"/>
        <v>195337</v>
      </c>
      <c r="F93" s="17">
        <f t="shared" si="61"/>
        <v>187498</v>
      </c>
      <c r="G93" s="18">
        <f t="shared" si="61"/>
        <v>178878</v>
      </c>
      <c r="H93" s="17">
        <f t="shared" si="61"/>
        <v>181848</v>
      </c>
      <c r="I93" s="17">
        <f t="shared" si="61"/>
        <v>186328</v>
      </c>
      <c r="J93" s="50">
        <f t="shared" si="61"/>
        <v>179187</v>
      </c>
      <c r="K93" s="2">
        <f>J93-B93</f>
        <v>-16284</v>
      </c>
      <c r="L93" s="12">
        <f>K93/B93</f>
        <v>-8.3306475129303073E-2</v>
      </c>
      <c r="M93" s="2">
        <f>J93-E93</f>
        <v>-16150</v>
      </c>
      <c r="N93" s="12">
        <f>M93/E93</f>
        <v>-8.2677628918228496E-2</v>
      </c>
      <c r="O93" s="2">
        <f>J93-I93</f>
        <v>-7141</v>
      </c>
      <c r="P93" s="5">
        <f>O93/I93</f>
        <v>-3.8324889442273836E-2</v>
      </c>
      <c r="R93" s="4" t="s">
        <v>0</v>
      </c>
      <c r="S93" s="17">
        <f>B93-S17</f>
        <v>187054</v>
      </c>
      <c r="T93" s="17">
        <f t="shared" ref="T93:AA93" si="62">C93-T17</f>
        <v>179750</v>
      </c>
      <c r="U93" s="18">
        <f t="shared" si="62"/>
        <v>189959</v>
      </c>
      <c r="V93" s="17">
        <f t="shared" si="62"/>
        <v>185161</v>
      </c>
      <c r="W93" s="17">
        <f t="shared" si="62"/>
        <v>177870</v>
      </c>
      <c r="X93" s="18">
        <f t="shared" si="62"/>
        <v>170045</v>
      </c>
      <c r="Y93" s="17">
        <f t="shared" si="62"/>
        <v>173521</v>
      </c>
      <c r="Z93" s="17">
        <f t="shared" si="62"/>
        <v>178683</v>
      </c>
      <c r="AA93" s="50">
        <f t="shared" si="62"/>
        <v>171568</v>
      </c>
      <c r="AB93" s="2">
        <f>AA93-S93</f>
        <v>-15486</v>
      </c>
      <c r="AC93" s="12">
        <f>AB93/S93</f>
        <v>-8.278892726164637E-2</v>
      </c>
      <c r="AD93" s="2">
        <f>AA93-V93</f>
        <v>-13593</v>
      </c>
      <c r="AE93" s="12">
        <f>AD93/V93</f>
        <v>-7.3411787579457877E-2</v>
      </c>
      <c r="AF93" s="2">
        <f>AA93-Z93</f>
        <v>-7115</v>
      </c>
      <c r="AG93" s="5">
        <f>AF93/Z93</f>
        <v>-3.9819121013190961E-2</v>
      </c>
    </row>
    <row r="94" spans="1:33" x14ac:dyDescent="0.25">
      <c r="A94" s="4" t="s">
        <v>1</v>
      </c>
      <c r="B94" s="17">
        <f>B18-S56</f>
        <v>198769</v>
      </c>
      <c r="C94" s="17">
        <f t="shared" ref="C94:J94" si="63">C18-T56</f>
        <v>199261</v>
      </c>
      <c r="D94" s="18">
        <f t="shared" si="63"/>
        <v>177183</v>
      </c>
      <c r="E94" s="17">
        <f t="shared" si="63"/>
        <v>183186</v>
      </c>
      <c r="F94" s="17">
        <f t="shared" si="63"/>
        <v>180554</v>
      </c>
      <c r="G94" s="18">
        <f t="shared" si="63"/>
        <v>181158</v>
      </c>
      <c r="H94" s="17">
        <f t="shared" si="63"/>
        <v>163264</v>
      </c>
      <c r="I94" s="17">
        <f t="shared" si="63"/>
        <v>149658</v>
      </c>
      <c r="J94" s="50">
        <f t="shared" si="63"/>
        <v>149623</v>
      </c>
      <c r="K94" s="2">
        <f>J94-B94</f>
        <v>-49146</v>
      </c>
      <c r="L94" s="12">
        <f>K94/B94</f>
        <v>-0.24725183504470014</v>
      </c>
      <c r="M94" s="2">
        <f>J94-E94</f>
        <v>-33563</v>
      </c>
      <c r="N94" s="12">
        <f>M94/E94</f>
        <v>-0.18321814985861365</v>
      </c>
      <c r="O94" s="2">
        <f>J94-I94</f>
        <v>-35</v>
      </c>
      <c r="P94" s="5">
        <f>O94/I94</f>
        <v>-2.33866549065202E-4</v>
      </c>
      <c r="R94" s="4" t="s">
        <v>1</v>
      </c>
      <c r="S94" s="17">
        <f>B94-S18</f>
        <v>163001</v>
      </c>
      <c r="T94" s="17">
        <f t="shared" ref="T94:AA94" si="64">C94-T18</f>
        <v>163493</v>
      </c>
      <c r="U94" s="18">
        <f t="shared" si="64"/>
        <v>159001</v>
      </c>
      <c r="V94" s="17">
        <f t="shared" si="64"/>
        <v>165004</v>
      </c>
      <c r="W94" s="17">
        <f t="shared" si="64"/>
        <v>164778</v>
      </c>
      <c r="X94" s="18">
        <f t="shared" si="64"/>
        <v>165382</v>
      </c>
      <c r="Y94" s="17">
        <f t="shared" si="64"/>
        <v>142745</v>
      </c>
      <c r="Z94" s="17">
        <f t="shared" si="64"/>
        <v>129139</v>
      </c>
      <c r="AA94" s="50">
        <f t="shared" si="64"/>
        <v>123573</v>
      </c>
      <c r="AB94" s="2">
        <f>AA94-S94</f>
        <v>-39428</v>
      </c>
      <c r="AC94" s="12">
        <f>AB94/S94</f>
        <v>-0.24188808657615599</v>
      </c>
      <c r="AD94" s="2">
        <f>AA94-V94</f>
        <v>-41431</v>
      </c>
      <c r="AE94" s="12">
        <f>AD94/V94</f>
        <v>-0.25109088264526919</v>
      </c>
      <c r="AF94" s="2">
        <f>AA94-Z94</f>
        <v>-5566</v>
      </c>
      <c r="AG94" s="5">
        <f>AF94/Z94</f>
        <v>-4.3100844826117597E-2</v>
      </c>
    </row>
    <row r="95" spans="1:33" ht="15.75" thickBot="1" x14ac:dyDescent="0.3">
      <c r="A95" s="19" t="s">
        <v>2</v>
      </c>
      <c r="B95" s="38">
        <f t="shared" ref="B95:J95" si="65">SUM(B93:B94)</f>
        <v>394240</v>
      </c>
      <c r="C95" s="38">
        <f t="shared" si="65"/>
        <v>387428</v>
      </c>
      <c r="D95" s="20">
        <f t="shared" si="65"/>
        <v>377318</v>
      </c>
      <c r="E95" s="20">
        <f t="shared" si="65"/>
        <v>378523</v>
      </c>
      <c r="F95" s="20">
        <f t="shared" si="65"/>
        <v>368052</v>
      </c>
      <c r="G95" s="20">
        <f t="shared" si="65"/>
        <v>360036</v>
      </c>
      <c r="H95" s="20">
        <f t="shared" si="65"/>
        <v>345112</v>
      </c>
      <c r="I95" s="38">
        <f t="shared" si="65"/>
        <v>335986</v>
      </c>
      <c r="J95" s="54">
        <f t="shared" si="65"/>
        <v>328810</v>
      </c>
      <c r="K95" s="21">
        <f>J95-B95</f>
        <v>-65430</v>
      </c>
      <c r="L95" s="16">
        <f>K95/B95</f>
        <v>-0.16596489448051949</v>
      </c>
      <c r="M95" s="21">
        <f>J95-E95</f>
        <v>-49713</v>
      </c>
      <c r="N95" s="16">
        <f>M95/E95</f>
        <v>-0.13133415935095094</v>
      </c>
      <c r="O95" s="21">
        <f>J95-I95</f>
        <v>-7176</v>
      </c>
      <c r="P95" s="28">
        <f>O95/I95</f>
        <v>-2.1358032775175156E-2</v>
      </c>
      <c r="R95" s="19" t="s">
        <v>2</v>
      </c>
      <c r="S95" s="38">
        <f t="shared" ref="S95:AA95" si="66">SUM(S93:S94)</f>
        <v>350055</v>
      </c>
      <c r="T95" s="38">
        <f t="shared" si="66"/>
        <v>343243</v>
      </c>
      <c r="U95" s="20">
        <f t="shared" si="66"/>
        <v>348960</v>
      </c>
      <c r="V95" s="20">
        <f t="shared" si="66"/>
        <v>350165</v>
      </c>
      <c r="W95" s="20">
        <f t="shared" si="66"/>
        <v>342648</v>
      </c>
      <c r="X95" s="20">
        <f t="shared" si="66"/>
        <v>335427</v>
      </c>
      <c r="Y95" s="20">
        <f t="shared" si="66"/>
        <v>316266</v>
      </c>
      <c r="Z95" s="38">
        <f t="shared" si="66"/>
        <v>307822</v>
      </c>
      <c r="AA95" s="54">
        <f t="shared" si="66"/>
        <v>295141</v>
      </c>
      <c r="AB95" s="21">
        <f>AA95-S95</f>
        <v>-54914</v>
      </c>
      <c r="AC95" s="16">
        <f>AB95/S95</f>
        <v>-0.15687249146562682</v>
      </c>
      <c r="AD95" s="21">
        <f>AA95-V95</f>
        <v>-55024</v>
      </c>
      <c r="AE95" s="16">
        <f>AD95/V95</f>
        <v>-0.1571373495352191</v>
      </c>
      <c r="AF95" s="21">
        <f>AA95-Z95</f>
        <v>-12681</v>
      </c>
      <c r="AG95" s="28">
        <f>AF95/Z95</f>
        <v>-4.1195885934078788E-2</v>
      </c>
    </row>
    <row r="96" spans="1:33" x14ac:dyDescent="0.25">
      <c r="A96" s="119" t="s">
        <v>6</v>
      </c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  <c r="R96" s="119" t="s">
        <v>6</v>
      </c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1"/>
    </row>
    <row r="97" spans="1:33" x14ac:dyDescent="0.25">
      <c r="A97" s="4" t="s">
        <v>0</v>
      </c>
      <c r="B97" s="33"/>
      <c r="C97" s="33"/>
      <c r="D97" s="33"/>
      <c r="E97" s="33"/>
      <c r="F97" s="1">
        <f t="shared" ref="F97:J98" si="67">F21-W59</f>
        <v>35806</v>
      </c>
      <c r="G97" s="1">
        <f t="shared" si="67"/>
        <v>31877</v>
      </c>
      <c r="H97" s="1">
        <f t="shared" si="67"/>
        <v>31698</v>
      </c>
      <c r="I97" s="17">
        <f t="shared" si="67"/>
        <v>30732</v>
      </c>
      <c r="J97" s="50">
        <f t="shared" si="67"/>
        <v>30006</v>
      </c>
      <c r="K97" s="71"/>
      <c r="L97" s="72"/>
      <c r="M97" s="2">
        <f>J97-E97</f>
        <v>30006</v>
      </c>
      <c r="N97" s="12" t="e">
        <f>M97/E97</f>
        <v>#DIV/0!</v>
      </c>
      <c r="O97" s="2">
        <f>J97-I97</f>
        <v>-726</v>
      </c>
      <c r="P97" s="5">
        <f>O97/I97</f>
        <v>-2.3623584537290122E-2</v>
      </c>
      <c r="R97" s="4" t="s">
        <v>0</v>
      </c>
      <c r="S97" s="33"/>
      <c r="T97" s="33"/>
      <c r="U97" s="33"/>
      <c r="V97" s="33"/>
      <c r="W97" s="1">
        <f t="shared" ref="W97:AA98" si="68">F97-W21</f>
        <v>32563</v>
      </c>
      <c r="X97" s="1">
        <f t="shared" si="68"/>
        <v>30394</v>
      </c>
      <c r="Y97" s="1">
        <f t="shared" si="68"/>
        <v>30248</v>
      </c>
      <c r="Z97" s="17">
        <f t="shared" si="68"/>
        <v>29550</v>
      </c>
      <c r="AA97" s="50">
        <f t="shared" si="68"/>
        <v>28753</v>
      </c>
      <c r="AB97" s="71"/>
      <c r="AC97" s="72"/>
      <c r="AD97" s="71">
        <f>AA97-V97</f>
        <v>28753</v>
      </c>
      <c r="AE97" s="72" t="e">
        <f>AD97/V97</f>
        <v>#DIV/0!</v>
      </c>
      <c r="AF97" s="2">
        <f>AA97-Z97</f>
        <v>-797</v>
      </c>
      <c r="AG97" s="5">
        <f>AF97/Z97</f>
        <v>-2.6971235194585448E-2</v>
      </c>
    </row>
    <row r="98" spans="1:33" x14ac:dyDescent="0.25">
      <c r="A98" s="4" t="s">
        <v>1</v>
      </c>
      <c r="B98" s="33"/>
      <c r="C98" s="33"/>
      <c r="D98" s="33"/>
      <c r="E98" s="33"/>
      <c r="F98" s="1">
        <f t="shared" si="67"/>
        <v>25162</v>
      </c>
      <c r="G98" s="1">
        <f t="shared" si="67"/>
        <v>25102</v>
      </c>
      <c r="H98" s="1">
        <f t="shared" si="67"/>
        <v>20534</v>
      </c>
      <c r="I98" s="17">
        <f t="shared" si="67"/>
        <v>17556</v>
      </c>
      <c r="J98" s="50">
        <f t="shared" si="67"/>
        <v>16161</v>
      </c>
      <c r="K98" s="71"/>
      <c r="L98" s="72"/>
      <c r="M98" s="2">
        <f>J98-E98</f>
        <v>16161</v>
      </c>
      <c r="N98" s="12" t="e">
        <f>M98/E98</f>
        <v>#DIV/0!</v>
      </c>
      <c r="O98" s="2">
        <f>J98-I98</f>
        <v>-1395</v>
      </c>
      <c r="P98" s="5">
        <f>O98/I98</f>
        <v>-7.9460013670539981E-2</v>
      </c>
      <c r="R98" s="4" t="s">
        <v>1</v>
      </c>
      <c r="S98" s="33"/>
      <c r="T98" s="33"/>
      <c r="U98" s="33"/>
      <c r="V98" s="33"/>
      <c r="W98" s="1">
        <f t="shared" si="68"/>
        <v>22124</v>
      </c>
      <c r="X98" s="1">
        <f t="shared" si="68"/>
        <v>22064</v>
      </c>
      <c r="Y98" s="1">
        <f t="shared" si="68"/>
        <v>17977</v>
      </c>
      <c r="Z98" s="17">
        <f t="shared" si="68"/>
        <v>14999</v>
      </c>
      <c r="AA98" s="50">
        <f t="shared" si="68"/>
        <v>13398</v>
      </c>
      <c r="AB98" s="71"/>
      <c r="AC98" s="72"/>
      <c r="AD98" s="71">
        <f>AA98-V98</f>
        <v>13398</v>
      </c>
      <c r="AE98" s="72" t="e">
        <f>AD98/V98</f>
        <v>#DIV/0!</v>
      </c>
      <c r="AF98" s="2">
        <f>AA98-Z98</f>
        <v>-1601</v>
      </c>
      <c r="AG98" s="5">
        <f>AF98/Z98</f>
        <v>-0.10674044936329088</v>
      </c>
    </row>
    <row r="99" spans="1:33" ht="15.75" thickBot="1" x14ac:dyDescent="0.3">
      <c r="A99" s="6" t="s">
        <v>2</v>
      </c>
      <c r="B99" s="34">
        <f t="shared" ref="B99:J99" si="69">SUM(B97:B98)</f>
        <v>0</v>
      </c>
      <c r="C99" s="34">
        <f t="shared" si="69"/>
        <v>0</v>
      </c>
      <c r="D99" s="34"/>
      <c r="E99" s="34"/>
      <c r="F99" s="7">
        <f t="shared" si="69"/>
        <v>60968</v>
      </c>
      <c r="G99" s="7">
        <f t="shared" si="69"/>
        <v>56979</v>
      </c>
      <c r="H99" s="7">
        <f t="shared" si="69"/>
        <v>52232</v>
      </c>
      <c r="I99" s="37">
        <f t="shared" si="69"/>
        <v>48288</v>
      </c>
      <c r="J99" s="53">
        <f t="shared" si="69"/>
        <v>46167</v>
      </c>
      <c r="K99" s="73"/>
      <c r="L99" s="74"/>
      <c r="M99" s="8">
        <f>J99-E99</f>
        <v>46167</v>
      </c>
      <c r="N99" s="13" t="e">
        <f>M99/E99</f>
        <v>#DIV/0!</v>
      </c>
      <c r="O99" s="8">
        <f>J99-I99</f>
        <v>-2121</v>
      </c>
      <c r="P99" s="9">
        <f>O99/I99</f>
        <v>-4.392395626242545E-2</v>
      </c>
      <c r="R99" s="6" t="s">
        <v>2</v>
      </c>
      <c r="S99" s="34">
        <f t="shared" ref="S99:AA99" si="70">SUM(S97:S98)</f>
        <v>0</v>
      </c>
      <c r="T99" s="34">
        <f t="shared" si="70"/>
        <v>0</v>
      </c>
      <c r="U99" s="34">
        <f>SUM(U97:U98)</f>
        <v>0</v>
      </c>
      <c r="V99" s="34">
        <f>SUM(V97:V98)</f>
        <v>0</v>
      </c>
      <c r="W99" s="7">
        <f t="shared" si="70"/>
        <v>54687</v>
      </c>
      <c r="X99" s="7">
        <f t="shared" si="70"/>
        <v>52458</v>
      </c>
      <c r="Y99" s="7">
        <f t="shared" si="70"/>
        <v>48225</v>
      </c>
      <c r="Z99" s="37">
        <f t="shared" si="70"/>
        <v>44549</v>
      </c>
      <c r="AA99" s="53">
        <f t="shared" si="70"/>
        <v>42151</v>
      </c>
      <c r="AB99" s="73"/>
      <c r="AC99" s="74"/>
      <c r="AD99" s="73">
        <f>AA99-V99</f>
        <v>42151</v>
      </c>
      <c r="AE99" s="74" t="e">
        <f>AD99/V99</f>
        <v>#DIV/0!</v>
      </c>
      <c r="AF99" s="8">
        <f>AA99-Z99</f>
        <v>-2398</v>
      </c>
      <c r="AG99" s="9">
        <f>AF99/Z99</f>
        <v>-5.3828368762486249E-2</v>
      </c>
    </row>
    <row r="100" spans="1:33" x14ac:dyDescent="0.25">
      <c r="A100" s="119" t="s">
        <v>5</v>
      </c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1"/>
      <c r="R100" s="119" t="s">
        <v>5</v>
      </c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1"/>
    </row>
    <row r="101" spans="1:33" x14ac:dyDescent="0.25">
      <c r="A101" s="4" t="s">
        <v>0</v>
      </c>
      <c r="B101" s="10">
        <f>B25-S63</f>
        <v>39915</v>
      </c>
      <c r="C101" s="10">
        <f t="shared" ref="C101:J101" si="71">C25-T63</f>
        <v>44013</v>
      </c>
      <c r="D101" s="11">
        <f t="shared" si="71"/>
        <v>44049</v>
      </c>
      <c r="E101" s="10">
        <f t="shared" si="71"/>
        <v>42192</v>
      </c>
      <c r="F101" s="10">
        <f t="shared" si="71"/>
        <v>38145</v>
      </c>
      <c r="G101" s="10">
        <f t="shared" si="71"/>
        <v>31747</v>
      </c>
      <c r="H101" s="10">
        <f t="shared" si="71"/>
        <v>28609</v>
      </c>
      <c r="I101" s="36">
        <f t="shared" si="71"/>
        <v>29977</v>
      </c>
      <c r="J101" s="52">
        <f t="shared" si="71"/>
        <v>27116</v>
      </c>
      <c r="K101" s="2">
        <f>J101-B101</f>
        <v>-12799</v>
      </c>
      <c r="L101" s="12">
        <f>K101/B101</f>
        <v>-0.32065639483903297</v>
      </c>
      <c r="M101" s="2">
        <f>J101-E101</f>
        <v>-15076</v>
      </c>
      <c r="N101" s="12">
        <f>M101/E101</f>
        <v>-0.3573189230185817</v>
      </c>
      <c r="O101" s="2">
        <f>J101-I101</f>
        <v>-2861</v>
      </c>
      <c r="P101" s="5">
        <f>O101/I101</f>
        <v>-9.5439837208526543E-2</v>
      </c>
      <c r="R101" s="4" t="s">
        <v>0</v>
      </c>
      <c r="S101" s="10">
        <f>B101-S25</f>
        <v>38311</v>
      </c>
      <c r="T101" s="10">
        <f t="shared" ref="T101:AA101" si="72">C101-T25</f>
        <v>42409</v>
      </c>
      <c r="U101" s="11">
        <f t="shared" si="72"/>
        <v>41635</v>
      </c>
      <c r="V101" s="10">
        <f t="shared" si="72"/>
        <v>39778</v>
      </c>
      <c r="W101" s="10">
        <f t="shared" si="72"/>
        <v>35788</v>
      </c>
      <c r="X101" s="10">
        <f t="shared" si="72"/>
        <v>30454</v>
      </c>
      <c r="Y101" s="10">
        <f t="shared" si="72"/>
        <v>27786</v>
      </c>
      <c r="Z101" s="36">
        <f t="shared" si="72"/>
        <v>28682</v>
      </c>
      <c r="AA101" s="52">
        <f t="shared" si="72"/>
        <v>25743</v>
      </c>
      <c r="AB101" s="2">
        <f>AA101-S101</f>
        <v>-12568</v>
      </c>
      <c r="AC101" s="12">
        <f>AB101/S101</f>
        <v>-0.3280519955104278</v>
      </c>
      <c r="AD101" s="2">
        <f>AA101-V101</f>
        <v>-14035</v>
      </c>
      <c r="AE101" s="12">
        <f>AD101/V101</f>
        <v>-0.35283322439539444</v>
      </c>
      <c r="AF101" s="2">
        <f>AA101-Z101</f>
        <v>-2939</v>
      </c>
      <c r="AG101" s="5">
        <f>AF101/Z101</f>
        <v>-0.10246844710968551</v>
      </c>
    </row>
    <row r="102" spans="1:33" x14ac:dyDescent="0.25">
      <c r="A102" s="4" t="s">
        <v>1</v>
      </c>
      <c r="B102" s="36">
        <f>B26-S64</f>
        <v>75340</v>
      </c>
      <c r="C102" s="36">
        <f t="shared" ref="C102:J102" si="73">C26-T64</f>
        <v>72892</v>
      </c>
      <c r="D102" s="11">
        <f t="shared" si="73"/>
        <v>61181</v>
      </c>
      <c r="E102" s="10">
        <f t="shared" si="73"/>
        <v>61863</v>
      </c>
      <c r="F102" s="10">
        <f t="shared" si="73"/>
        <v>63249</v>
      </c>
      <c r="G102" s="10">
        <f t="shared" si="73"/>
        <v>61926</v>
      </c>
      <c r="H102" s="10">
        <f t="shared" si="73"/>
        <v>55007</v>
      </c>
      <c r="I102" s="36">
        <f t="shared" si="73"/>
        <v>50943</v>
      </c>
      <c r="J102" s="52">
        <f t="shared" si="73"/>
        <v>52779</v>
      </c>
      <c r="K102" s="2">
        <f>J102-B102</f>
        <v>-22561</v>
      </c>
      <c r="L102" s="12">
        <f>K102/B102</f>
        <v>-0.29945580037164854</v>
      </c>
      <c r="M102" s="2">
        <f>J102-E102</f>
        <v>-9084</v>
      </c>
      <c r="N102" s="12">
        <f>M102/E102</f>
        <v>-0.1468405993889724</v>
      </c>
      <c r="O102" s="2">
        <f>J102-I102</f>
        <v>1836</v>
      </c>
      <c r="P102" s="5">
        <f>O102/I102</f>
        <v>3.6040280313291324E-2</v>
      </c>
      <c r="R102" s="4" t="s">
        <v>1</v>
      </c>
      <c r="S102" s="36">
        <f>B102-S26</f>
        <v>57913</v>
      </c>
      <c r="T102" s="36">
        <f t="shared" ref="T102:AA102" si="74">C102-T26</f>
        <v>55465</v>
      </c>
      <c r="U102" s="11">
        <f t="shared" si="74"/>
        <v>55934</v>
      </c>
      <c r="V102" s="10">
        <f t="shared" si="74"/>
        <v>56616</v>
      </c>
      <c r="W102" s="10">
        <f t="shared" si="74"/>
        <v>57938</v>
      </c>
      <c r="X102" s="10">
        <f t="shared" si="74"/>
        <v>56615</v>
      </c>
      <c r="Y102" s="10">
        <f t="shared" si="74"/>
        <v>48355</v>
      </c>
      <c r="Z102" s="36">
        <f t="shared" si="74"/>
        <v>44291</v>
      </c>
      <c r="AA102" s="52">
        <f t="shared" si="74"/>
        <v>41796</v>
      </c>
      <c r="AB102" s="2">
        <f>AA102-S102</f>
        <v>-16117</v>
      </c>
      <c r="AC102" s="12">
        <f>AB102/S102</f>
        <v>-0.27829675547804467</v>
      </c>
      <c r="AD102" s="2">
        <f>AA102-V102</f>
        <v>-14820</v>
      </c>
      <c r="AE102" s="12">
        <f>AD102/V102</f>
        <v>-0.26176345909283594</v>
      </c>
      <c r="AF102" s="2">
        <f>AA102-Z102</f>
        <v>-2495</v>
      </c>
      <c r="AG102" s="5">
        <f>AF102/Z102</f>
        <v>-5.6331986182294375E-2</v>
      </c>
    </row>
    <row r="103" spans="1:33" ht="15.75" thickBot="1" x14ac:dyDescent="0.3">
      <c r="A103" s="6" t="s">
        <v>2</v>
      </c>
      <c r="B103" s="37">
        <f t="shared" ref="B103:J103" si="75">SUM(B101:B102)</f>
        <v>115255</v>
      </c>
      <c r="C103" s="37">
        <f t="shared" si="75"/>
        <v>116905</v>
      </c>
      <c r="D103" s="7">
        <f t="shared" si="75"/>
        <v>105230</v>
      </c>
      <c r="E103" s="7">
        <f t="shared" si="75"/>
        <v>104055</v>
      </c>
      <c r="F103" s="7">
        <f t="shared" si="75"/>
        <v>101394</v>
      </c>
      <c r="G103" s="7">
        <f t="shared" si="75"/>
        <v>93673</v>
      </c>
      <c r="H103" s="7">
        <f t="shared" si="75"/>
        <v>83616</v>
      </c>
      <c r="I103" s="37">
        <f t="shared" si="75"/>
        <v>80920</v>
      </c>
      <c r="J103" s="53">
        <f t="shared" si="75"/>
        <v>79895</v>
      </c>
      <c r="K103" s="8">
        <f>J103-B103</f>
        <v>-35360</v>
      </c>
      <c r="L103" s="13">
        <f>K103/B103</f>
        <v>-0.30679796971931805</v>
      </c>
      <c r="M103" s="8">
        <f>J103-E103</f>
        <v>-24160</v>
      </c>
      <c r="N103" s="13">
        <f>M103/E103</f>
        <v>-0.23218490221517465</v>
      </c>
      <c r="O103" s="8">
        <f>J103-I103</f>
        <v>-1025</v>
      </c>
      <c r="P103" s="9">
        <f>O103/I103</f>
        <v>-1.2666831438457735E-2</v>
      </c>
      <c r="R103" s="6" t="s">
        <v>2</v>
      </c>
      <c r="S103" s="37">
        <f t="shared" ref="S103:AA103" si="76">SUM(S101:S102)</f>
        <v>96224</v>
      </c>
      <c r="T103" s="37">
        <f t="shared" si="76"/>
        <v>97874</v>
      </c>
      <c r="U103" s="7">
        <f t="shared" si="76"/>
        <v>97569</v>
      </c>
      <c r="V103" s="7">
        <f t="shared" si="76"/>
        <v>96394</v>
      </c>
      <c r="W103" s="7">
        <f t="shared" si="76"/>
        <v>93726</v>
      </c>
      <c r="X103" s="7">
        <f t="shared" si="76"/>
        <v>87069</v>
      </c>
      <c r="Y103" s="7">
        <f t="shared" si="76"/>
        <v>76141</v>
      </c>
      <c r="Z103" s="37">
        <f t="shared" si="76"/>
        <v>72973</v>
      </c>
      <c r="AA103" s="53">
        <f t="shared" si="76"/>
        <v>67539</v>
      </c>
      <c r="AB103" s="8">
        <f>AA103-S103</f>
        <v>-28685</v>
      </c>
      <c r="AC103" s="13">
        <f>AB103/S103</f>
        <v>-0.29810650149650814</v>
      </c>
      <c r="AD103" s="8">
        <f>AA103-V103</f>
        <v>-28855</v>
      </c>
      <c r="AE103" s="13">
        <f>AD103/V103</f>
        <v>-0.2993443575326265</v>
      </c>
      <c r="AF103" s="8">
        <f>AA103-Z103</f>
        <v>-5434</v>
      </c>
      <c r="AG103" s="9">
        <f>AF103/Z103</f>
        <v>-7.446589834596358E-2</v>
      </c>
    </row>
    <row r="104" spans="1:33" x14ac:dyDescent="0.25">
      <c r="A104" s="119" t="s">
        <v>15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1"/>
      <c r="R104" s="119" t="s">
        <v>15</v>
      </c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1"/>
    </row>
    <row r="105" spans="1:33" x14ac:dyDescent="0.25">
      <c r="A105" s="4" t="s">
        <v>11</v>
      </c>
      <c r="B105" s="36">
        <f>B29-S67</f>
        <v>8671</v>
      </c>
      <c r="C105" s="36">
        <f t="shared" ref="C105:J105" si="77">C29-T67</f>
        <v>8186</v>
      </c>
      <c r="D105" s="42">
        <f t="shared" si="77"/>
        <v>5706</v>
      </c>
      <c r="E105" s="36">
        <f t="shared" si="77"/>
        <v>4306</v>
      </c>
      <c r="F105" s="36">
        <f t="shared" si="77"/>
        <v>2954</v>
      </c>
      <c r="G105" s="36">
        <f t="shared" si="77"/>
        <v>2720</v>
      </c>
      <c r="H105" s="36">
        <f t="shared" si="77"/>
        <v>2518</v>
      </c>
      <c r="I105" s="36">
        <f t="shared" si="77"/>
        <v>2554</v>
      </c>
      <c r="J105" s="52">
        <f t="shared" si="77"/>
        <v>2287</v>
      </c>
      <c r="K105" s="18">
        <f>J105-B105</f>
        <v>-6384</v>
      </c>
      <c r="L105" s="43">
        <f>K105/B105</f>
        <v>-0.73624726098489213</v>
      </c>
      <c r="M105" s="18">
        <f>J105-E105</f>
        <v>-2019</v>
      </c>
      <c r="N105" s="43">
        <f>M105/E105</f>
        <v>-0.46888063167673016</v>
      </c>
      <c r="O105" s="2">
        <f>J105-I105</f>
        <v>-267</v>
      </c>
      <c r="P105" s="5">
        <f>O105/I105</f>
        <v>-0.10454189506656225</v>
      </c>
      <c r="R105" s="4" t="s">
        <v>11</v>
      </c>
      <c r="S105" s="36">
        <f>B105-S29</f>
        <v>8453</v>
      </c>
      <c r="T105" s="36">
        <f t="shared" ref="T105:AA105" si="78">C105-T29</f>
        <v>7968</v>
      </c>
      <c r="U105" s="42">
        <f t="shared" si="78"/>
        <v>5364</v>
      </c>
      <c r="V105" s="36">
        <f t="shared" si="78"/>
        <v>3964</v>
      </c>
      <c r="W105" s="36">
        <f t="shared" si="78"/>
        <v>2867</v>
      </c>
      <c r="X105" s="36">
        <f t="shared" si="78"/>
        <v>2631</v>
      </c>
      <c r="Y105" s="36">
        <f t="shared" si="78"/>
        <v>2417</v>
      </c>
      <c r="Z105" s="36">
        <f t="shared" si="78"/>
        <v>2524</v>
      </c>
      <c r="AA105" s="52">
        <f t="shared" si="78"/>
        <v>2239</v>
      </c>
      <c r="AB105" s="18">
        <f>AA105-S105</f>
        <v>-6214</v>
      </c>
      <c r="AC105" s="43">
        <f>AB105/S105</f>
        <v>-0.73512362474860993</v>
      </c>
      <c r="AD105" s="18">
        <f>AA105-V105</f>
        <v>-1725</v>
      </c>
      <c r="AE105" s="43">
        <f>AD105/V105</f>
        <v>-0.4351664984863774</v>
      </c>
      <c r="AF105" s="2">
        <f>AA105-Z105</f>
        <v>-285</v>
      </c>
      <c r="AG105" s="5">
        <f>AF105/Z105</f>
        <v>-0.11291600633914421</v>
      </c>
    </row>
    <row r="106" spans="1:33" x14ac:dyDescent="0.25">
      <c r="A106" s="4" t="s">
        <v>12</v>
      </c>
      <c r="B106" s="36" t="s">
        <v>16</v>
      </c>
      <c r="C106" s="36" t="s">
        <v>16</v>
      </c>
      <c r="D106" s="36" t="s">
        <v>16</v>
      </c>
      <c r="E106" s="36" t="s">
        <v>16</v>
      </c>
      <c r="F106" s="36" t="s">
        <v>16</v>
      </c>
      <c r="G106" s="36" t="s">
        <v>16</v>
      </c>
      <c r="H106" s="36">
        <f t="shared" ref="H106:J108" si="79">H30-Y68</f>
        <v>18503</v>
      </c>
      <c r="I106" s="36">
        <f t="shared" si="79"/>
        <v>18594</v>
      </c>
      <c r="J106" s="52">
        <f t="shared" si="79"/>
        <v>16033</v>
      </c>
      <c r="K106" s="18"/>
      <c r="L106" s="43"/>
      <c r="M106" s="18"/>
      <c r="N106" s="43"/>
      <c r="O106" s="2">
        <f>J106-I106</f>
        <v>-2561</v>
      </c>
      <c r="P106" s="5">
        <f>O106/I106</f>
        <v>-0.1377326019145961</v>
      </c>
      <c r="R106" s="4" t="s">
        <v>12</v>
      </c>
      <c r="S106" s="36" t="s">
        <v>16</v>
      </c>
      <c r="T106" s="36" t="s">
        <v>16</v>
      </c>
      <c r="U106" s="36" t="s">
        <v>16</v>
      </c>
      <c r="V106" s="36" t="s">
        <v>16</v>
      </c>
      <c r="W106" s="36" t="s">
        <v>16</v>
      </c>
      <c r="X106" s="36" t="s">
        <v>16</v>
      </c>
      <c r="Y106" s="36">
        <f t="shared" ref="Y106:AA108" si="80">H106-Y30</f>
        <v>17310</v>
      </c>
      <c r="Z106" s="36">
        <f t="shared" si="80"/>
        <v>17717</v>
      </c>
      <c r="AA106" s="52">
        <f t="shared" si="80"/>
        <v>15319</v>
      </c>
      <c r="AB106" s="18"/>
      <c r="AC106" s="43"/>
      <c r="AD106" s="18"/>
      <c r="AE106" s="43"/>
      <c r="AF106" s="2">
        <f>AA106-Z106</f>
        <v>-2398</v>
      </c>
      <c r="AG106" s="5">
        <f>AF106/Z106</f>
        <v>-0.13535022859400575</v>
      </c>
    </row>
    <row r="107" spans="1:33" x14ac:dyDescent="0.25">
      <c r="A107" s="4" t="s">
        <v>13</v>
      </c>
      <c r="B107" s="36">
        <f t="shared" ref="B107:G107" si="81">B31-S69</f>
        <v>4194</v>
      </c>
      <c r="C107" s="36">
        <f t="shared" si="81"/>
        <v>3804</v>
      </c>
      <c r="D107" s="42">
        <f t="shared" si="81"/>
        <v>3682</v>
      </c>
      <c r="E107" s="36">
        <f t="shared" si="81"/>
        <v>3804</v>
      </c>
      <c r="F107" s="36">
        <f t="shared" si="81"/>
        <v>3845</v>
      </c>
      <c r="G107" s="36">
        <f t="shared" si="81"/>
        <v>3886</v>
      </c>
      <c r="H107" s="36">
        <f t="shared" si="79"/>
        <v>3667</v>
      </c>
      <c r="I107" s="36">
        <f t="shared" si="79"/>
        <v>3714</v>
      </c>
      <c r="J107" s="52">
        <f t="shared" si="79"/>
        <v>2377</v>
      </c>
      <c r="K107" s="18">
        <f>J107-B107</f>
        <v>-1817</v>
      </c>
      <c r="L107" s="43">
        <f>K107/B107</f>
        <v>-0.43323795898903195</v>
      </c>
      <c r="M107" s="18">
        <f>J107-E107</f>
        <v>-1427</v>
      </c>
      <c r="N107" s="43">
        <f>M107/E107</f>
        <v>-0.37513144058885384</v>
      </c>
      <c r="O107" s="2">
        <f>J107-I107</f>
        <v>-1337</v>
      </c>
      <c r="P107" s="5">
        <f>O107/I107</f>
        <v>-0.35998922994076465</v>
      </c>
      <c r="R107" s="4" t="s">
        <v>13</v>
      </c>
      <c r="S107" s="36">
        <f t="shared" ref="S107:X107" si="82">B107-S31</f>
        <v>3124</v>
      </c>
      <c r="T107" s="36">
        <f t="shared" si="82"/>
        <v>2734</v>
      </c>
      <c r="U107" s="36">
        <f t="shared" si="82"/>
        <v>3386</v>
      </c>
      <c r="V107" s="36">
        <f t="shared" si="82"/>
        <v>3508</v>
      </c>
      <c r="W107" s="36">
        <f t="shared" si="82"/>
        <v>3566</v>
      </c>
      <c r="X107" s="36">
        <f t="shared" si="82"/>
        <v>3607</v>
      </c>
      <c r="Y107" s="36">
        <f t="shared" si="80"/>
        <v>2951</v>
      </c>
      <c r="Z107" s="36">
        <f t="shared" si="80"/>
        <v>2998</v>
      </c>
      <c r="AA107" s="52">
        <f t="shared" si="80"/>
        <v>2145</v>
      </c>
      <c r="AB107" s="18">
        <f>AA107-S107</f>
        <v>-979</v>
      </c>
      <c r="AC107" s="43">
        <f>AB107/S107</f>
        <v>-0.31338028169014087</v>
      </c>
      <c r="AD107" s="18">
        <f>AA107-V107</f>
        <v>-1363</v>
      </c>
      <c r="AE107" s="43">
        <f>AD107/V107</f>
        <v>-0.3885404789053592</v>
      </c>
      <c r="AF107" s="2">
        <f>AA107-Z107</f>
        <v>-853</v>
      </c>
      <c r="AG107" s="5">
        <f>AF107/Z107</f>
        <v>-0.28452301534356239</v>
      </c>
    </row>
    <row r="108" spans="1:33" x14ac:dyDescent="0.25">
      <c r="A108" s="40" t="s">
        <v>14</v>
      </c>
      <c r="B108" s="36" t="s">
        <v>16</v>
      </c>
      <c r="C108" s="36" t="s">
        <v>16</v>
      </c>
      <c r="D108" s="42" t="s">
        <v>16</v>
      </c>
      <c r="E108" s="36" t="s">
        <v>16</v>
      </c>
      <c r="F108" s="36" t="s">
        <v>16</v>
      </c>
      <c r="G108" s="36" t="s">
        <v>16</v>
      </c>
      <c r="H108" s="36">
        <f t="shared" si="79"/>
        <v>18358</v>
      </c>
      <c r="I108" s="36">
        <f t="shared" si="79"/>
        <v>17605</v>
      </c>
      <c r="J108" s="52">
        <f t="shared" si="79"/>
        <v>14504</v>
      </c>
      <c r="K108" s="42"/>
      <c r="L108" s="44"/>
      <c r="M108" s="42"/>
      <c r="N108" s="44"/>
      <c r="O108" s="11">
        <f>J108-I108</f>
        <v>-3101</v>
      </c>
      <c r="P108" s="41">
        <f>O108/I108</f>
        <v>-0.17614314115308152</v>
      </c>
      <c r="R108" s="40" t="s">
        <v>14</v>
      </c>
      <c r="S108" s="36" t="s">
        <v>16</v>
      </c>
      <c r="T108" s="36" t="s">
        <v>16</v>
      </c>
      <c r="U108" s="42" t="s">
        <v>16</v>
      </c>
      <c r="V108" s="36" t="s">
        <v>16</v>
      </c>
      <c r="W108" s="36" t="s">
        <v>16</v>
      </c>
      <c r="X108" s="36" t="s">
        <v>16</v>
      </c>
      <c r="Y108" s="36">
        <f t="shared" si="80"/>
        <v>14350</v>
      </c>
      <c r="Z108" s="36">
        <f t="shared" si="80"/>
        <v>14905</v>
      </c>
      <c r="AA108" s="52">
        <f t="shared" si="80"/>
        <v>12828</v>
      </c>
      <c r="AB108" s="42"/>
      <c r="AC108" s="44"/>
      <c r="AD108" s="42"/>
      <c r="AE108" s="44"/>
      <c r="AF108" s="11">
        <f>AA108-Z108</f>
        <v>-2077</v>
      </c>
      <c r="AG108" s="41">
        <f>AF108/Z108</f>
        <v>-0.13934921167393491</v>
      </c>
    </row>
    <row r="109" spans="1:33" ht="15.75" thickBot="1" x14ac:dyDescent="0.3">
      <c r="A109" s="6" t="s">
        <v>2</v>
      </c>
      <c r="B109" s="37">
        <f t="shared" ref="B109:G109" si="83">SUM(B105:B107)</f>
        <v>12865</v>
      </c>
      <c r="C109" s="37">
        <f t="shared" si="83"/>
        <v>11990</v>
      </c>
      <c r="D109" s="37">
        <f t="shared" si="83"/>
        <v>9388</v>
      </c>
      <c r="E109" s="37">
        <f t="shared" si="83"/>
        <v>8110</v>
      </c>
      <c r="F109" s="37">
        <f t="shared" si="83"/>
        <v>6799</v>
      </c>
      <c r="G109" s="37">
        <f t="shared" si="83"/>
        <v>6606</v>
      </c>
      <c r="H109" s="37">
        <f>SUM(H105:H108)</f>
        <v>43046</v>
      </c>
      <c r="I109" s="37">
        <f>SUM(I105:I108)</f>
        <v>42467</v>
      </c>
      <c r="J109" s="53">
        <f>SUM(J105:J108)</f>
        <v>35201</v>
      </c>
      <c r="K109" s="45">
        <f>J109-B109</f>
        <v>22336</v>
      </c>
      <c r="L109" s="46">
        <f>K109/B109</f>
        <v>1.7361834434512242</v>
      </c>
      <c r="M109" s="45">
        <f>J109-E109</f>
        <v>27091</v>
      </c>
      <c r="N109" s="46">
        <f>M109/E109</f>
        <v>3.3404438964241678</v>
      </c>
      <c r="O109" s="8">
        <f>J109-I109</f>
        <v>-7266</v>
      </c>
      <c r="P109" s="9">
        <f>O109/I109</f>
        <v>-0.17109755810393953</v>
      </c>
      <c r="R109" s="6" t="s">
        <v>2</v>
      </c>
      <c r="S109" s="37">
        <f t="shared" ref="S109:X109" si="84">SUM(S105:S107)</f>
        <v>11577</v>
      </c>
      <c r="T109" s="37">
        <f t="shared" si="84"/>
        <v>10702</v>
      </c>
      <c r="U109" s="37">
        <f t="shared" si="84"/>
        <v>8750</v>
      </c>
      <c r="V109" s="37">
        <f t="shared" si="84"/>
        <v>7472</v>
      </c>
      <c r="W109" s="37">
        <f t="shared" si="84"/>
        <v>6433</v>
      </c>
      <c r="X109" s="37">
        <f t="shared" si="84"/>
        <v>6238</v>
      </c>
      <c r="Y109" s="37">
        <f>SUM(Y105:Y108)</f>
        <v>37028</v>
      </c>
      <c r="Z109" s="37">
        <f>SUM(Z105:Z108)</f>
        <v>38144</v>
      </c>
      <c r="AA109" s="53">
        <f>SUM(AA105:AA108)</f>
        <v>32531</v>
      </c>
      <c r="AB109" s="45">
        <f>AA109-S109</f>
        <v>20954</v>
      </c>
      <c r="AC109" s="46">
        <f>AB109/S109</f>
        <v>1.809968040079468</v>
      </c>
      <c r="AD109" s="45">
        <f>AA109-V109</f>
        <v>25059</v>
      </c>
      <c r="AE109" s="46">
        <f>AD109/V109</f>
        <v>3.353720556745182</v>
      </c>
      <c r="AF109" s="8">
        <f>AA109-Z109</f>
        <v>-5613</v>
      </c>
      <c r="AG109" s="9">
        <f>AF109/Z109</f>
        <v>-0.14715289429530201</v>
      </c>
    </row>
    <row r="110" spans="1:33" x14ac:dyDescent="0.25">
      <c r="A110" s="119" t="s">
        <v>20</v>
      </c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1"/>
      <c r="R110" s="119" t="s">
        <v>20</v>
      </c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1"/>
    </row>
    <row r="111" spans="1:33" x14ac:dyDescent="0.25">
      <c r="A111" s="4" t="s">
        <v>0</v>
      </c>
      <c r="B111" s="36" t="s">
        <v>16</v>
      </c>
      <c r="C111" s="36" t="s">
        <v>16</v>
      </c>
      <c r="D111" s="42" t="s">
        <v>16</v>
      </c>
      <c r="E111" s="36" t="s">
        <v>16</v>
      </c>
      <c r="F111" s="36" t="s">
        <v>16</v>
      </c>
      <c r="G111" s="36" t="s">
        <v>16</v>
      </c>
      <c r="H111" s="36" t="s">
        <v>16</v>
      </c>
      <c r="I111" s="36" t="s">
        <v>16</v>
      </c>
      <c r="J111" s="52">
        <f>J35-AA73</f>
        <v>7348</v>
      </c>
      <c r="K111" s="18"/>
      <c r="L111" s="43"/>
      <c r="M111" s="18"/>
      <c r="N111" s="43"/>
      <c r="O111" s="2"/>
      <c r="P111" s="5"/>
      <c r="R111" s="4" t="s">
        <v>0</v>
      </c>
      <c r="S111" s="36" t="s">
        <v>16</v>
      </c>
      <c r="T111" s="36" t="s">
        <v>16</v>
      </c>
      <c r="U111" s="42" t="s">
        <v>16</v>
      </c>
      <c r="V111" s="36" t="s">
        <v>16</v>
      </c>
      <c r="W111" s="36" t="s">
        <v>16</v>
      </c>
      <c r="X111" s="36" t="s">
        <v>16</v>
      </c>
      <c r="Y111" s="36" t="s">
        <v>16</v>
      </c>
      <c r="Z111" s="36" t="s">
        <v>16</v>
      </c>
      <c r="AA111" s="52">
        <f>J111-AA35</f>
        <v>7149</v>
      </c>
      <c r="AB111" s="18"/>
      <c r="AC111" s="43"/>
      <c r="AD111" s="18"/>
      <c r="AE111" s="43"/>
      <c r="AF111" s="2"/>
      <c r="AG111" s="5"/>
    </row>
    <row r="112" spans="1:33" x14ac:dyDescent="0.25">
      <c r="A112" s="40" t="s">
        <v>1</v>
      </c>
      <c r="B112" s="36" t="s">
        <v>16</v>
      </c>
      <c r="C112" s="36" t="s">
        <v>16</v>
      </c>
      <c r="D112" s="42" t="s">
        <v>16</v>
      </c>
      <c r="E112" s="36" t="s">
        <v>16</v>
      </c>
      <c r="F112" s="36" t="s">
        <v>16</v>
      </c>
      <c r="G112" s="36" t="s">
        <v>16</v>
      </c>
      <c r="H112" s="36" t="s">
        <v>16</v>
      </c>
      <c r="I112" s="36" t="s">
        <v>16</v>
      </c>
      <c r="J112" s="52">
        <f>J36-AA74</f>
        <v>439</v>
      </c>
      <c r="K112" s="42"/>
      <c r="L112" s="44"/>
      <c r="M112" s="42"/>
      <c r="N112" s="44"/>
      <c r="O112" s="11"/>
      <c r="P112" s="41"/>
      <c r="R112" s="40" t="s">
        <v>1</v>
      </c>
      <c r="S112" s="36" t="s">
        <v>16</v>
      </c>
      <c r="T112" s="36" t="s">
        <v>16</v>
      </c>
      <c r="U112" s="42" t="s">
        <v>16</v>
      </c>
      <c r="V112" s="36" t="s">
        <v>16</v>
      </c>
      <c r="W112" s="36" t="s">
        <v>16</v>
      </c>
      <c r="X112" s="36" t="s">
        <v>16</v>
      </c>
      <c r="Y112" s="36" t="s">
        <v>16</v>
      </c>
      <c r="Z112" s="36" t="s">
        <v>16</v>
      </c>
      <c r="AA112" s="52">
        <f>J112-AA36</f>
        <v>439</v>
      </c>
      <c r="AB112" s="42"/>
      <c r="AC112" s="44"/>
      <c r="AD112" s="42"/>
      <c r="AE112" s="44"/>
      <c r="AF112" s="11"/>
      <c r="AG112" s="41"/>
    </row>
    <row r="113" spans="1:33" ht="15.75" thickBot="1" x14ac:dyDescent="0.3">
      <c r="A113" s="6" t="s">
        <v>2</v>
      </c>
      <c r="B113" s="38" t="s">
        <v>16</v>
      </c>
      <c r="C113" s="38" t="s">
        <v>16</v>
      </c>
      <c r="D113" s="49" t="s">
        <v>16</v>
      </c>
      <c r="E113" s="38" t="s">
        <v>16</v>
      </c>
      <c r="F113" s="38" t="s">
        <v>16</v>
      </c>
      <c r="G113" s="38" t="s">
        <v>16</v>
      </c>
      <c r="H113" s="38" t="s">
        <v>16</v>
      </c>
      <c r="I113" s="38" t="s">
        <v>16</v>
      </c>
      <c r="J113" s="53">
        <f>J37-AA75</f>
        <v>7787</v>
      </c>
      <c r="K113" s="45"/>
      <c r="L113" s="46"/>
      <c r="M113" s="45"/>
      <c r="N113" s="46"/>
      <c r="O113" s="8"/>
      <c r="P113" s="9"/>
      <c r="R113" s="6" t="s">
        <v>2</v>
      </c>
      <c r="S113" s="38" t="s">
        <v>16</v>
      </c>
      <c r="T113" s="38" t="s">
        <v>16</v>
      </c>
      <c r="U113" s="49" t="s">
        <v>16</v>
      </c>
      <c r="V113" s="38" t="s">
        <v>16</v>
      </c>
      <c r="W113" s="38" t="s">
        <v>16</v>
      </c>
      <c r="X113" s="38" t="s">
        <v>16</v>
      </c>
      <c r="Y113" s="38" t="s">
        <v>16</v>
      </c>
      <c r="Z113" s="38" t="s">
        <v>16</v>
      </c>
      <c r="AA113" s="53">
        <f>SUM(AA111:AA112)</f>
        <v>7588</v>
      </c>
      <c r="AB113" s="45"/>
      <c r="AC113" s="46"/>
      <c r="AD113" s="45"/>
      <c r="AE113" s="46"/>
      <c r="AF113" s="8"/>
      <c r="AG113" s="9"/>
    </row>
  </sheetData>
  <mergeCells count="126">
    <mergeCell ref="R96:AG96"/>
    <mergeCell ref="R100:AG100"/>
    <mergeCell ref="R104:AG104"/>
    <mergeCell ref="R110:AG110"/>
    <mergeCell ref="AA78:AA79"/>
    <mergeCell ref="AB78:AC78"/>
    <mergeCell ref="AD78:AE78"/>
    <mergeCell ref="AF78:AG78"/>
    <mergeCell ref="R80:AG80"/>
    <mergeCell ref="R84:AG84"/>
    <mergeCell ref="A110:P110"/>
    <mergeCell ref="R77:AG77"/>
    <mergeCell ref="S78:S79"/>
    <mergeCell ref="T78:T79"/>
    <mergeCell ref="U78:U79"/>
    <mergeCell ref="V78:V79"/>
    <mergeCell ref="W78:W79"/>
    <mergeCell ref="X78:X79"/>
    <mergeCell ref="Y78:Y79"/>
    <mergeCell ref="Z78:Z79"/>
    <mergeCell ref="A84:P84"/>
    <mergeCell ref="A88:P88"/>
    <mergeCell ref="A92:P92"/>
    <mergeCell ref="A96:P96"/>
    <mergeCell ref="A100:P100"/>
    <mergeCell ref="A104:P104"/>
    <mergeCell ref="I78:I79"/>
    <mergeCell ref="J78:J79"/>
    <mergeCell ref="K78:L78"/>
    <mergeCell ref="M78:N78"/>
    <mergeCell ref="O78:P78"/>
    <mergeCell ref="A80:P80"/>
    <mergeCell ref="R88:AG88"/>
    <mergeCell ref="R92:AG92"/>
    <mergeCell ref="A66:P66"/>
    <mergeCell ref="A72:P72"/>
    <mergeCell ref="A77:P77"/>
    <mergeCell ref="B78:B79"/>
    <mergeCell ref="C78:C79"/>
    <mergeCell ref="D78:D79"/>
    <mergeCell ref="E78:E79"/>
    <mergeCell ref="F78:F79"/>
    <mergeCell ref="G78:G79"/>
    <mergeCell ref="H78:H79"/>
    <mergeCell ref="A42:P42"/>
    <mergeCell ref="A46:P46"/>
    <mergeCell ref="A50:P50"/>
    <mergeCell ref="A54:P54"/>
    <mergeCell ref="A58:P58"/>
    <mergeCell ref="A62:P62"/>
    <mergeCell ref="A39:P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L40"/>
    <mergeCell ref="M40:N40"/>
    <mergeCell ref="O40:P40"/>
    <mergeCell ref="R62:AG62"/>
    <mergeCell ref="R66:AG66"/>
    <mergeCell ref="R72:AG72"/>
    <mergeCell ref="AF40:AG40"/>
    <mergeCell ref="R42:AG42"/>
    <mergeCell ref="R46:AG46"/>
    <mergeCell ref="R50:AG50"/>
    <mergeCell ref="R54:AG54"/>
    <mergeCell ref="R58:AG58"/>
    <mergeCell ref="X40:X41"/>
    <mergeCell ref="Y40:Y41"/>
    <mergeCell ref="Z40:Z41"/>
    <mergeCell ref="AA40:AA41"/>
    <mergeCell ref="AB40:AC40"/>
    <mergeCell ref="AD40:AE40"/>
    <mergeCell ref="I2:I3"/>
    <mergeCell ref="J2:J3"/>
    <mergeCell ref="A16:P16"/>
    <mergeCell ref="R20:AG20"/>
    <mergeCell ref="R24:AG24"/>
    <mergeCell ref="R28:AG28"/>
    <mergeCell ref="R34:AG34"/>
    <mergeCell ref="R39:AG39"/>
    <mergeCell ref="S40:S41"/>
    <mergeCell ref="T40:T41"/>
    <mergeCell ref="U40:U41"/>
    <mergeCell ref="V40:V41"/>
    <mergeCell ref="W40:W41"/>
    <mergeCell ref="AF2:AG2"/>
    <mergeCell ref="R4:AG4"/>
    <mergeCell ref="R8:AG8"/>
    <mergeCell ref="R12:AG12"/>
    <mergeCell ref="R16:AG16"/>
    <mergeCell ref="W2:W3"/>
    <mergeCell ref="X2:X3"/>
    <mergeCell ref="Y2:Y3"/>
    <mergeCell ref="Z2:Z3"/>
    <mergeCell ref="AA2:AA3"/>
    <mergeCell ref="AB2:AC2"/>
    <mergeCell ref="A20:P20"/>
    <mergeCell ref="A24:P24"/>
    <mergeCell ref="A28:P28"/>
    <mergeCell ref="A34:P34"/>
    <mergeCell ref="R1:AG1"/>
    <mergeCell ref="S2:S3"/>
    <mergeCell ref="T2:T3"/>
    <mergeCell ref="U2:U3"/>
    <mergeCell ref="V2:V3"/>
    <mergeCell ref="K2:L2"/>
    <mergeCell ref="M2:N2"/>
    <mergeCell ref="O2:P2"/>
    <mergeCell ref="A4:P4"/>
    <mergeCell ref="A8:P8"/>
    <mergeCell ref="A12:P12"/>
    <mergeCell ref="A1:P1"/>
    <mergeCell ref="B2:B3"/>
    <mergeCell ref="C2:C3"/>
    <mergeCell ref="D2:D3"/>
    <mergeCell ref="E2:E3"/>
    <mergeCell ref="F2:F3"/>
    <mergeCell ref="G2:G3"/>
    <mergeCell ref="H2:H3"/>
    <mergeCell ref="AD2:AE2"/>
  </mergeCells>
  <pageMargins left="0.25" right="0.25" top="0.75" bottom="0.75" header="0.3" footer="0.3"/>
  <pageSetup scale="69" orientation="landscape" r:id="rId1"/>
  <rowBreaks count="2" manualBreakCount="2">
    <brk id="37" max="32" man="1"/>
    <brk id="75" max="32" man="1"/>
  </rowBreaks>
  <colBreaks count="1" manualBreakCount="1">
    <brk id="16" max="1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A3D1-3B62-46FF-9164-A886513697EC}">
  <sheetPr>
    <tabColor rgb="FFFFFF00"/>
  </sheetPr>
  <dimension ref="A1:DY30"/>
  <sheetViews>
    <sheetView workbookViewId="0">
      <pane xSplit="5" ySplit="2" topLeftCell="AK3" activePane="bottomRight" state="frozen"/>
      <selection activeCell="E30" sqref="E30"/>
      <selection pane="topRight" activeCell="E30" sqref="E30"/>
      <selection pane="bottomLeft" activeCell="E30" sqref="E30"/>
      <selection pane="bottomRight" activeCell="E30" sqref="E30"/>
    </sheetView>
  </sheetViews>
  <sheetFormatPr defaultRowHeight="15" x14ac:dyDescent="0.25"/>
  <cols>
    <col min="1" max="1" width="5.5703125" bestFit="1" customWidth="1"/>
    <col min="4" max="4" width="9.140625" customWidth="1"/>
    <col min="5" max="5" width="7.5703125" customWidth="1"/>
  </cols>
  <sheetData>
    <row r="1" spans="1:129" ht="15.75" thickBot="1" x14ac:dyDescent="0.3">
      <c r="A1" s="63"/>
      <c r="B1" s="64"/>
      <c r="C1" s="64"/>
      <c r="D1" s="76"/>
      <c r="E1" s="65"/>
      <c r="F1" s="127">
        <v>2018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8">
        <v>2019</v>
      </c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30"/>
      <c r="BP1" s="128" t="s">
        <v>167</v>
      </c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30"/>
      <c r="CU1" s="128" t="s">
        <v>168</v>
      </c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31"/>
    </row>
    <row r="2" spans="1:129" ht="75" x14ac:dyDescent="0.25">
      <c r="A2" s="55" t="s">
        <v>21</v>
      </c>
      <c r="B2" s="56" t="s">
        <v>22</v>
      </c>
      <c r="C2" s="56" t="s">
        <v>23</v>
      </c>
      <c r="D2" s="75" t="s">
        <v>175</v>
      </c>
      <c r="E2" s="57" t="s">
        <v>24</v>
      </c>
      <c r="F2" s="55" t="s">
        <v>28</v>
      </c>
      <c r="G2" s="56" t="s">
        <v>159</v>
      </c>
      <c r="H2" s="56" t="s">
        <v>160</v>
      </c>
      <c r="I2" s="56" t="s">
        <v>29</v>
      </c>
      <c r="J2" s="56" t="s">
        <v>161</v>
      </c>
      <c r="K2" s="56" t="s">
        <v>162</v>
      </c>
      <c r="L2" s="56" t="s">
        <v>30</v>
      </c>
      <c r="M2" s="56" t="s">
        <v>27</v>
      </c>
      <c r="N2" s="56" t="s">
        <v>2</v>
      </c>
      <c r="O2" s="56" t="s">
        <v>163</v>
      </c>
      <c r="P2" s="56" t="s">
        <v>164</v>
      </c>
      <c r="Q2" s="56" t="s">
        <v>165</v>
      </c>
      <c r="R2" s="56" t="s">
        <v>48</v>
      </c>
      <c r="S2" s="56" t="s">
        <v>49</v>
      </c>
      <c r="T2" s="56" t="s">
        <v>166</v>
      </c>
      <c r="U2" s="56" t="s">
        <v>33</v>
      </c>
      <c r="V2" s="56" t="s">
        <v>34</v>
      </c>
      <c r="W2" s="56" t="s">
        <v>35</v>
      </c>
      <c r="X2" s="56" t="s">
        <v>36</v>
      </c>
      <c r="Y2" s="56" t="s">
        <v>37</v>
      </c>
      <c r="Z2" s="56" t="s">
        <v>38</v>
      </c>
      <c r="AA2" s="56" t="s">
        <v>39</v>
      </c>
      <c r="AB2" s="56" t="s">
        <v>40</v>
      </c>
      <c r="AC2" s="56" t="s">
        <v>41</v>
      </c>
      <c r="AD2" s="56" t="s">
        <v>158</v>
      </c>
      <c r="AE2" s="56" t="s">
        <v>42</v>
      </c>
      <c r="AF2" s="56" t="s">
        <v>43</v>
      </c>
      <c r="AG2" s="56" t="s">
        <v>44</v>
      </c>
      <c r="AH2" s="56" t="s">
        <v>45</v>
      </c>
      <c r="AI2" s="56" t="s">
        <v>46</v>
      </c>
      <c r="AJ2" s="79" t="s">
        <v>47</v>
      </c>
      <c r="AK2" s="55" t="s">
        <v>28</v>
      </c>
      <c r="AL2" s="56" t="s">
        <v>25</v>
      </c>
      <c r="AM2" s="56" t="s">
        <v>31</v>
      </c>
      <c r="AN2" s="56" t="s">
        <v>29</v>
      </c>
      <c r="AO2" s="56" t="s">
        <v>26</v>
      </c>
      <c r="AP2" s="56" t="s">
        <v>32</v>
      </c>
      <c r="AQ2" s="56" t="s">
        <v>30</v>
      </c>
      <c r="AR2" s="56" t="s">
        <v>27</v>
      </c>
      <c r="AS2" s="56" t="s">
        <v>2</v>
      </c>
      <c r="AT2" s="56" t="s">
        <v>163</v>
      </c>
      <c r="AU2" s="56" t="s">
        <v>164</v>
      </c>
      <c r="AV2" s="56" t="s">
        <v>165</v>
      </c>
      <c r="AW2" s="56" t="s">
        <v>48</v>
      </c>
      <c r="AX2" s="56" t="s">
        <v>49</v>
      </c>
      <c r="AY2" s="56" t="s">
        <v>166</v>
      </c>
      <c r="AZ2" s="56" t="s">
        <v>33</v>
      </c>
      <c r="BA2" s="56" t="s">
        <v>34</v>
      </c>
      <c r="BB2" s="56" t="s">
        <v>35</v>
      </c>
      <c r="BC2" s="56" t="s">
        <v>36</v>
      </c>
      <c r="BD2" s="56" t="s">
        <v>37</v>
      </c>
      <c r="BE2" s="56" t="s">
        <v>38</v>
      </c>
      <c r="BF2" s="56" t="s">
        <v>39</v>
      </c>
      <c r="BG2" s="56" t="s">
        <v>40</v>
      </c>
      <c r="BH2" s="56" t="s">
        <v>41</v>
      </c>
      <c r="BI2" s="56" t="s">
        <v>158</v>
      </c>
      <c r="BJ2" s="56" t="s">
        <v>42</v>
      </c>
      <c r="BK2" s="56" t="s">
        <v>43</v>
      </c>
      <c r="BL2" s="56" t="s">
        <v>44</v>
      </c>
      <c r="BM2" s="56" t="s">
        <v>45</v>
      </c>
      <c r="BN2" s="56" t="s">
        <v>46</v>
      </c>
      <c r="BO2" s="79" t="s">
        <v>47</v>
      </c>
      <c r="BP2" s="55" t="s">
        <v>28</v>
      </c>
      <c r="BQ2" s="56" t="s">
        <v>159</v>
      </c>
      <c r="BR2" s="56" t="s">
        <v>160</v>
      </c>
      <c r="BS2" s="56" t="s">
        <v>29</v>
      </c>
      <c r="BT2" s="56" t="s">
        <v>161</v>
      </c>
      <c r="BU2" s="56" t="s">
        <v>162</v>
      </c>
      <c r="BV2" s="56" t="s">
        <v>30</v>
      </c>
      <c r="BW2" s="56" t="s">
        <v>27</v>
      </c>
      <c r="BX2" s="56" t="s">
        <v>2</v>
      </c>
      <c r="BY2" s="56" t="s">
        <v>163</v>
      </c>
      <c r="BZ2" s="56" t="s">
        <v>164</v>
      </c>
      <c r="CA2" s="56" t="s">
        <v>165</v>
      </c>
      <c r="CB2" s="58" t="s">
        <v>48</v>
      </c>
      <c r="CC2" s="58" t="s">
        <v>49</v>
      </c>
      <c r="CD2" s="58" t="s">
        <v>166</v>
      </c>
      <c r="CE2" s="56" t="s">
        <v>33</v>
      </c>
      <c r="CF2" s="56" t="s">
        <v>34</v>
      </c>
      <c r="CG2" s="56" t="s">
        <v>35</v>
      </c>
      <c r="CH2" s="56" t="s">
        <v>36</v>
      </c>
      <c r="CI2" s="56" t="s">
        <v>37</v>
      </c>
      <c r="CJ2" s="56" t="s">
        <v>38</v>
      </c>
      <c r="CK2" s="56" t="s">
        <v>39</v>
      </c>
      <c r="CL2" s="56" t="s">
        <v>40</v>
      </c>
      <c r="CM2" s="56" t="s">
        <v>41</v>
      </c>
      <c r="CN2" s="56" t="s">
        <v>158</v>
      </c>
      <c r="CO2" s="56" t="s">
        <v>42</v>
      </c>
      <c r="CP2" s="56" t="s">
        <v>43</v>
      </c>
      <c r="CQ2" s="56" t="s">
        <v>44</v>
      </c>
      <c r="CR2" s="56" t="s">
        <v>45</v>
      </c>
      <c r="CS2" s="56" t="s">
        <v>46</v>
      </c>
      <c r="CT2" s="79" t="s">
        <v>47</v>
      </c>
      <c r="CU2" s="55" t="s">
        <v>28</v>
      </c>
      <c r="CV2" s="56" t="s">
        <v>159</v>
      </c>
      <c r="CW2" s="56" t="s">
        <v>160</v>
      </c>
      <c r="CX2" s="56" t="s">
        <v>29</v>
      </c>
      <c r="CY2" s="56" t="s">
        <v>161</v>
      </c>
      <c r="CZ2" s="56" t="s">
        <v>162</v>
      </c>
      <c r="DA2" s="56" t="s">
        <v>30</v>
      </c>
      <c r="DB2" s="56" t="s">
        <v>27</v>
      </c>
      <c r="DC2" s="56" t="s">
        <v>2</v>
      </c>
      <c r="DD2" s="56" t="s">
        <v>163</v>
      </c>
      <c r="DE2" s="56" t="s">
        <v>164</v>
      </c>
      <c r="DF2" s="56" t="s">
        <v>165</v>
      </c>
      <c r="DG2" s="58" t="s">
        <v>48</v>
      </c>
      <c r="DH2" s="58" t="s">
        <v>49</v>
      </c>
      <c r="DI2" s="58" t="s">
        <v>166</v>
      </c>
      <c r="DJ2" s="56" t="s">
        <v>33</v>
      </c>
      <c r="DK2" s="56" t="s">
        <v>34</v>
      </c>
      <c r="DL2" s="56" t="s">
        <v>35</v>
      </c>
      <c r="DM2" s="56" t="s">
        <v>36</v>
      </c>
      <c r="DN2" s="56" t="s">
        <v>37</v>
      </c>
      <c r="DO2" s="56" t="s">
        <v>38</v>
      </c>
      <c r="DP2" s="56" t="s">
        <v>39</v>
      </c>
      <c r="DQ2" s="56" t="s">
        <v>40</v>
      </c>
      <c r="DR2" s="56" t="s">
        <v>41</v>
      </c>
      <c r="DS2" s="56" t="s">
        <v>158</v>
      </c>
      <c r="DT2" s="56" t="s">
        <v>42</v>
      </c>
      <c r="DU2" s="56" t="s">
        <v>43</v>
      </c>
      <c r="DV2" s="56" t="s">
        <v>44</v>
      </c>
      <c r="DW2" s="56" t="s">
        <v>45</v>
      </c>
      <c r="DX2" s="56" t="s">
        <v>46</v>
      </c>
      <c r="DY2" s="57" t="s">
        <v>47</v>
      </c>
    </row>
    <row r="3" spans="1:129" x14ac:dyDescent="0.25">
      <c r="A3" s="59" t="s">
        <v>50</v>
      </c>
      <c r="B3" s="78" t="s">
        <v>51</v>
      </c>
      <c r="C3" s="60" t="s">
        <v>52</v>
      </c>
      <c r="D3" s="77" t="s">
        <v>176</v>
      </c>
      <c r="E3" s="61" t="s">
        <v>53</v>
      </c>
      <c r="F3" s="59">
        <v>720</v>
      </c>
      <c r="G3" s="60">
        <v>297</v>
      </c>
      <c r="H3" s="60">
        <v>1017</v>
      </c>
      <c r="I3" s="60">
        <v>359</v>
      </c>
      <c r="J3" s="60">
        <v>4</v>
      </c>
      <c r="K3" s="60">
        <v>363</v>
      </c>
      <c r="L3" s="60">
        <v>1079</v>
      </c>
      <c r="M3" s="60">
        <v>301</v>
      </c>
      <c r="N3" s="60">
        <v>1380</v>
      </c>
      <c r="O3" s="60">
        <v>102</v>
      </c>
      <c r="P3" s="60">
        <v>2</v>
      </c>
      <c r="Q3" s="60">
        <v>104</v>
      </c>
      <c r="R3" s="60">
        <v>158</v>
      </c>
      <c r="S3" s="60">
        <v>45</v>
      </c>
      <c r="T3" s="60">
        <v>203</v>
      </c>
      <c r="U3" s="60">
        <v>160</v>
      </c>
      <c r="V3" s="60">
        <v>91</v>
      </c>
      <c r="W3" s="60">
        <v>251</v>
      </c>
      <c r="X3" s="60">
        <v>172</v>
      </c>
      <c r="Y3" s="60">
        <v>91</v>
      </c>
      <c r="Z3" s="60">
        <v>263</v>
      </c>
      <c r="AA3" s="60">
        <v>29</v>
      </c>
      <c r="AB3" s="60">
        <v>0</v>
      </c>
      <c r="AC3" s="60">
        <v>29</v>
      </c>
      <c r="AD3" s="60">
        <v>31</v>
      </c>
      <c r="AE3" s="60">
        <v>67</v>
      </c>
      <c r="AF3" s="60">
        <v>36</v>
      </c>
      <c r="AG3" s="60">
        <v>103</v>
      </c>
      <c r="AH3" s="60">
        <v>96</v>
      </c>
      <c r="AI3" s="60">
        <v>36</v>
      </c>
      <c r="AJ3" s="62">
        <v>132</v>
      </c>
      <c r="AK3" s="59">
        <v>654</v>
      </c>
      <c r="AL3" s="60">
        <v>357</v>
      </c>
      <c r="AM3" s="60">
        <v>1011</v>
      </c>
      <c r="AN3" s="60">
        <v>361</v>
      </c>
      <c r="AO3" s="60">
        <v>0</v>
      </c>
      <c r="AP3" s="60">
        <v>361</v>
      </c>
      <c r="AQ3" s="60">
        <v>1015</v>
      </c>
      <c r="AR3" s="60">
        <v>357</v>
      </c>
      <c r="AS3" s="60">
        <v>1372</v>
      </c>
      <c r="AT3" s="60">
        <v>130</v>
      </c>
      <c r="AU3" s="60">
        <v>0</v>
      </c>
      <c r="AV3" s="60">
        <v>130</v>
      </c>
      <c r="AW3" s="60">
        <v>156</v>
      </c>
      <c r="AX3" s="60">
        <v>48</v>
      </c>
      <c r="AY3" s="60">
        <v>204</v>
      </c>
      <c r="AZ3" s="60">
        <v>158</v>
      </c>
      <c r="BA3" s="60">
        <v>187</v>
      </c>
      <c r="BB3" s="60">
        <v>345</v>
      </c>
      <c r="BC3" s="60">
        <v>169</v>
      </c>
      <c r="BD3" s="60">
        <v>187</v>
      </c>
      <c r="BE3" s="60">
        <v>356</v>
      </c>
      <c r="BF3" s="60">
        <v>26</v>
      </c>
      <c r="BG3" s="60">
        <v>0</v>
      </c>
      <c r="BH3" s="60">
        <v>26</v>
      </c>
      <c r="BI3" s="60">
        <v>33</v>
      </c>
      <c r="BJ3" s="60">
        <v>61</v>
      </c>
      <c r="BK3" s="60">
        <v>18</v>
      </c>
      <c r="BL3" s="60">
        <v>79</v>
      </c>
      <c r="BM3" s="60">
        <v>87</v>
      </c>
      <c r="BN3" s="60">
        <v>18</v>
      </c>
      <c r="BO3" s="62">
        <v>105</v>
      </c>
      <c r="BP3" s="67">
        <f t="shared" ref="BP3:BP29" si="0">AK3-F3</f>
        <v>-66</v>
      </c>
      <c r="BQ3" s="66">
        <f t="shared" ref="BQ3:BQ29" si="1">AL3-G3</f>
        <v>60</v>
      </c>
      <c r="BR3" s="66">
        <f t="shared" ref="BR3:BR29" si="2">AM3-H3</f>
        <v>-6</v>
      </c>
      <c r="BS3" s="66">
        <f t="shared" ref="BS3:BS29" si="3">AN3-I3</f>
        <v>2</v>
      </c>
      <c r="BT3" s="66">
        <f t="shared" ref="BT3:BT29" si="4">AO3-J3</f>
        <v>-4</v>
      </c>
      <c r="BU3" s="66">
        <f t="shared" ref="BU3:BU29" si="5">AP3-K3</f>
        <v>-2</v>
      </c>
      <c r="BV3" s="66">
        <f t="shared" ref="BV3:BV29" si="6">AQ3-L3</f>
        <v>-64</v>
      </c>
      <c r="BW3" s="66">
        <f t="shared" ref="BW3:BW29" si="7">AR3-M3</f>
        <v>56</v>
      </c>
      <c r="BX3" s="66">
        <f t="shared" ref="BX3:BX29" si="8">AS3-N3</f>
        <v>-8</v>
      </c>
      <c r="BY3" s="66">
        <f t="shared" ref="BY3:BY29" si="9">AT3-O3</f>
        <v>28</v>
      </c>
      <c r="BZ3" s="66">
        <f t="shared" ref="BZ3:BZ29" si="10">AU3-P3</f>
        <v>-2</v>
      </c>
      <c r="CA3" s="66">
        <f t="shared" ref="CA3:CA29" si="11">AV3-Q3</f>
        <v>26</v>
      </c>
      <c r="CB3" s="66">
        <f t="shared" ref="CB3:CB29" si="12">AW3-R3</f>
        <v>-2</v>
      </c>
      <c r="CC3" s="66">
        <f t="shared" ref="CC3:CC29" si="13">AX3-S3</f>
        <v>3</v>
      </c>
      <c r="CD3" s="66">
        <f t="shared" ref="CD3:CD29" si="14">AY3-T3</f>
        <v>1</v>
      </c>
      <c r="CE3" s="66">
        <f t="shared" ref="CE3:CE29" si="15">AZ3-U3</f>
        <v>-2</v>
      </c>
      <c r="CF3" s="66">
        <f t="shared" ref="CF3:CF29" si="16">BA3-V3</f>
        <v>96</v>
      </c>
      <c r="CG3" s="66">
        <f t="shared" ref="CG3:CG29" si="17">BB3-W3</f>
        <v>94</v>
      </c>
      <c r="CH3" s="66">
        <f t="shared" ref="CH3:CH29" si="18">BC3-X3</f>
        <v>-3</v>
      </c>
      <c r="CI3" s="66">
        <f t="shared" ref="CI3:CI29" si="19">BD3-Y3</f>
        <v>96</v>
      </c>
      <c r="CJ3" s="66">
        <f t="shared" ref="CJ3:CJ29" si="20">BE3-Z3</f>
        <v>93</v>
      </c>
      <c r="CK3" s="66">
        <f t="shared" ref="CK3:CK29" si="21">BF3-AA3</f>
        <v>-3</v>
      </c>
      <c r="CL3" s="66">
        <f t="shared" ref="CL3:CL29" si="22">BG3-AB3</f>
        <v>0</v>
      </c>
      <c r="CM3" s="66">
        <f t="shared" ref="CM3:CM29" si="23">BH3-AC3</f>
        <v>-3</v>
      </c>
      <c r="CN3" s="66">
        <f t="shared" ref="CN3:CN29" si="24">BI3-AD3</f>
        <v>2</v>
      </c>
      <c r="CO3" s="66">
        <f t="shared" ref="CO3:CO29" si="25">BJ3-AE3</f>
        <v>-6</v>
      </c>
      <c r="CP3" s="66">
        <f t="shared" ref="CP3:CP29" si="26">BK3-AF3</f>
        <v>-18</v>
      </c>
      <c r="CQ3" s="66">
        <f t="shared" ref="CQ3:CQ29" si="27">BL3-AG3</f>
        <v>-24</v>
      </c>
      <c r="CR3" s="66">
        <f t="shared" ref="CR3:CR29" si="28">BM3-AH3</f>
        <v>-9</v>
      </c>
      <c r="CS3" s="66">
        <f t="shared" ref="CS3:CS29" si="29">BN3-AI3</f>
        <v>-18</v>
      </c>
      <c r="CT3" s="80">
        <f t="shared" ref="CT3:CT29" si="30">BO3-AJ3</f>
        <v>-27</v>
      </c>
      <c r="CU3" s="68">
        <f t="shared" ref="CU3:CU29" si="31">BP3/F3</f>
        <v>-9.166666666666666E-2</v>
      </c>
      <c r="CV3" s="43">
        <f t="shared" ref="CV3:CV29" si="32">BQ3/G3</f>
        <v>0.20202020202020202</v>
      </c>
      <c r="CW3" s="43">
        <f t="shared" ref="CW3:CW29" si="33">BR3/H3</f>
        <v>-5.8997050147492625E-3</v>
      </c>
      <c r="CX3" s="43">
        <f t="shared" ref="CX3:CX29" si="34">BS3/I3</f>
        <v>5.5710306406685237E-3</v>
      </c>
      <c r="CY3" s="43">
        <f t="shared" ref="CY3:CY29" si="35">BT3/J3</f>
        <v>-1</v>
      </c>
      <c r="CZ3" s="43">
        <f t="shared" ref="CZ3:CZ29" si="36">BU3/K3</f>
        <v>-5.5096418732782371E-3</v>
      </c>
      <c r="DA3" s="43">
        <f t="shared" ref="DA3:DA29" si="37">BV3/L3</f>
        <v>-5.9314179796107508E-2</v>
      </c>
      <c r="DB3" s="43">
        <f t="shared" ref="DB3:DB29" si="38">BW3/M3</f>
        <v>0.18604651162790697</v>
      </c>
      <c r="DC3" s="43">
        <f t="shared" ref="DC3:DC29" si="39">BX3/N3</f>
        <v>-5.7971014492753624E-3</v>
      </c>
      <c r="DD3" s="43">
        <f t="shared" ref="DD3:DD29" si="40">BY3/O3</f>
        <v>0.27450980392156865</v>
      </c>
      <c r="DE3" s="43">
        <f t="shared" ref="DE3:DE29" si="41">BZ3/P3</f>
        <v>-1</v>
      </c>
      <c r="DF3" s="43">
        <f t="shared" ref="DF3:DF29" si="42">CA3/Q3</f>
        <v>0.25</v>
      </c>
      <c r="DG3" s="43">
        <f t="shared" ref="DG3:DG29" si="43">CB3/R3</f>
        <v>-1.2658227848101266E-2</v>
      </c>
      <c r="DH3" s="43">
        <f t="shared" ref="DH3:DH29" si="44">CC3/S3</f>
        <v>6.6666666666666666E-2</v>
      </c>
      <c r="DI3" s="43">
        <f t="shared" ref="DI3:DI29" si="45">CD3/T3</f>
        <v>4.9261083743842365E-3</v>
      </c>
      <c r="DJ3" s="43">
        <f t="shared" ref="DJ3:DJ29" si="46">CE3/U3</f>
        <v>-1.2500000000000001E-2</v>
      </c>
      <c r="DK3" s="43">
        <f t="shared" ref="DK3:DK29" si="47">CF3/V3</f>
        <v>1.054945054945055</v>
      </c>
      <c r="DL3" s="43">
        <f t="shared" ref="DL3:DL29" si="48">CG3/W3</f>
        <v>0.37450199203187251</v>
      </c>
      <c r="DM3" s="43">
        <f t="shared" ref="DM3:DM29" si="49">CH3/X3</f>
        <v>-1.7441860465116279E-2</v>
      </c>
      <c r="DN3" s="43">
        <f t="shared" ref="DN3:DN29" si="50">CI3/Y3</f>
        <v>1.054945054945055</v>
      </c>
      <c r="DO3" s="43">
        <f t="shared" ref="DO3:DO29" si="51">CJ3/Z3</f>
        <v>0.35361216730038025</v>
      </c>
      <c r="DP3" s="43">
        <f t="shared" ref="DP3:DP29" si="52">CK3/AA3</f>
        <v>-0.10344827586206896</v>
      </c>
      <c r="DQ3" s="43" t="e">
        <f t="shared" ref="DQ3:DQ29" si="53">CL3/AB3</f>
        <v>#DIV/0!</v>
      </c>
      <c r="DR3" s="43">
        <f t="shared" ref="DR3:DR29" si="54">CM3/AC3</f>
        <v>-0.10344827586206896</v>
      </c>
      <c r="DS3" s="43">
        <f t="shared" ref="DS3:DS29" si="55">CN3/AD3</f>
        <v>6.4516129032258063E-2</v>
      </c>
      <c r="DT3" s="43">
        <f t="shared" ref="DT3:DT29" si="56">CO3/AE3</f>
        <v>-8.9552238805970144E-2</v>
      </c>
      <c r="DU3" s="43">
        <f t="shared" ref="DU3:DU29" si="57">CP3/AF3</f>
        <v>-0.5</v>
      </c>
      <c r="DV3" s="43">
        <f t="shared" ref="DV3:DV29" si="58">CQ3/AG3</f>
        <v>-0.23300970873786409</v>
      </c>
      <c r="DW3" s="43">
        <f t="shared" ref="DW3:DW29" si="59">CR3/AH3</f>
        <v>-9.375E-2</v>
      </c>
      <c r="DX3" s="43">
        <f t="shared" ref="DX3:DX29" si="60">CS3/AI3</f>
        <v>-0.5</v>
      </c>
      <c r="DY3" s="69">
        <f t="shared" ref="DY3:DY29" si="61">CT3/AJ3</f>
        <v>-0.20454545454545456</v>
      </c>
    </row>
    <row r="4" spans="1:129" x14ac:dyDescent="0.25">
      <c r="A4" s="59" t="s">
        <v>50</v>
      </c>
      <c r="B4" s="78" t="s">
        <v>54</v>
      </c>
      <c r="C4" s="60" t="s">
        <v>55</v>
      </c>
      <c r="D4" s="77" t="s">
        <v>176</v>
      </c>
      <c r="E4" s="61" t="s">
        <v>53</v>
      </c>
      <c r="F4" s="59">
        <v>1970</v>
      </c>
      <c r="G4" s="60">
        <v>1710</v>
      </c>
      <c r="H4" s="60">
        <v>3680</v>
      </c>
      <c r="I4" s="60">
        <v>2572</v>
      </c>
      <c r="J4" s="60">
        <v>46</v>
      </c>
      <c r="K4" s="60">
        <v>2618</v>
      </c>
      <c r="L4" s="60">
        <v>4542</v>
      </c>
      <c r="M4" s="60">
        <v>1756</v>
      </c>
      <c r="N4" s="60">
        <v>6298</v>
      </c>
      <c r="O4" s="60">
        <v>505</v>
      </c>
      <c r="P4" s="60">
        <v>14</v>
      </c>
      <c r="Q4" s="60">
        <v>519</v>
      </c>
      <c r="R4" s="60">
        <v>275</v>
      </c>
      <c r="S4" s="60">
        <v>138</v>
      </c>
      <c r="T4" s="60">
        <v>413</v>
      </c>
      <c r="U4" s="60">
        <v>345</v>
      </c>
      <c r="V4" s="60">
        <v>614</v>
      </c>
      <c r="W4" s="60">
        <v>959</v>
      </c>
      <c r="X4" s="60">
        <v>358</v>
      </c>
      <c r="Y4" s="60">
        <v>616</v>
      </c>
      <c r="Z4" s="60">
        <v>974</v>
      </c>
      <c r="AA4" s="60">
        <v>24</v>
      </c>
      <c r="AB4" s="60">
        <v>0</v>
      </c>
      <c r="AC4" s="60">
        <v>24</v>
      </c>
      <c r="AD4" s="60">
        <v>37</v>
      </c>
      <c r="AE4" s="60">
        <v>273</v>
      </c>
      <c r="AF4" s="60">
        <v>142</v>
      </c>
      <c r="AG4" s="60">
        <v>415</v>
      </c>
      <c r="AH4" s="60">
        <v>297</v>
      </c>
      <c r="AI4" s="60">
        <v>142</v>
      </c>
      <c r="AJ4" s="62">
        <v>439</v>
      </c>
      <c r="AK4" s="59">
        <v>1763</v>
      </c>
      <c r="AL4" s="60">
        <v>1663</v>
      </c>
      <c r="AM4" s="60">
        <v>3426</v>
      </c>
      <c r="AN4" s="60">
        <v>3185</v>
      </c>
      <c r="AO4" s="60">
        <v>3</v>
      </c>
      <c r="AP4" s="60">
        <v>3188</v>
      </c>
      <c r="AQ4" s="60">
        <v>4948</v>
      </c>
      <c r="AR4" s="60">
        <v>1666</v>
      </c>
      <c r="AS4" s="60">
        <v>6614</v>
      </c>
      <c r="AT4" s="60">
        <v>482</v>
      </c>
      <c r="AU4" s="60">
        <v>1</v>
      </c>
      <c r="AV4" s="60">
        <v>483</v>
      </c>
      <c r="AW4" s="60">
        <v>334</v>
      </c>
      <c r="AX4" s="60">
        <v>141</v>
      </c>
      <c r="AY4" s="60">
        <v>475</v>
      </c>
      <c r="AZ4" s="60">
        <v>350</v>
      </c>
      <c r="BA4" s="60">
        <v>556</v>
      </c>
      <c r="BB4" s="60">
        <v>906</v>
      </c>
      <c r="BC4" s="60">
        <v>406</v>
      </c>
      <c r="BD4" s="60">
        <v>556</v>
      </c>
      <c r="BE4" s="60">
        <v>962</v>
      </c>
      <c r="BF4" s="60">
        <v>24</v>
      </c>
      <c r="BG4" s="60">
        <v>0</v>
      </c>
      <c r="BH4" s="60">
        <v>24</v>
      </c>
      <c r="BI4" s="60">
        <v>35</v>
      </c>
      <c r="BJ4" s="60">
        <v>194</v>
      </c>
      <c r="BK4" s="60">
        <v>218</v>
      </c>
      <c r="BL4" s="60">
        <v>412</v>
      </c>
      <c r="BM4" s="60">
        <v>218</v>
      </c>
      <c r="BN4" s="60">
        <v>218</v>
      </c>
      <c r="BO4" s="62">
        <v>436</v>
      </c>
      <c r="BP4" s="67">
        <f t="shared" si="0"/>
        <v>-207</v>
      </c>
      <c r="BQ4" s="66">
        <f t="shared" si="1"/>
        <v>-47</v>
      </c>
      <c r="BR4" s="66">
        <f t="shared" si="2"/>
        <v>-254</v>
      </c>
      <c r="BS4" s="66">
        <f t="shared" si="3"/>
        <v>613</v>
      </c>
      <c r="BT4" s="66">
        <f t="shared" si="4"/>
        <v>-43</v>
      </c>
      <c r="BU4" s="66">
        <f t="shared" si="5"/>
        <v>570</v>
      </c>
      <c r="BV4" s="66">
        <f t="shared" si="6"/>
        <v>406</v>
      </c>
      <c r="BW4" s="66">
        <f t="shared" si="7"/>
        <v>-90</v>
      </c>
      <c r="BX4" s="66">
        <f t="shared" si="8"/>
        <v>316</v>
      </c>
      <c r="BY4" s="66">
        <f t="shared" si="9"/>
        <v>-23</v>
      </c>
      <c r="BZ4" s="66">
        <f t="shared" si="10"/>
        <v>-13</v>
      </c>
      <c r="CA4" s="66">
        <f t="shared" si="11"/>
        <v>-36</v>
      </c>
      <c r="CB4" s="66">
        <f t="shared" si="12"/>
        <v>59</v>
      </c>
      <c r="CC4" s="66">
        <f t="shared" si="13"/>
        <v>3</v>
      </c>
      <c r="CD4" s="66">
        <f t="shared" si="14"/>
        <v>62</v>
      </c>
      <c r="CE4" s="66">
        <f t="shared" si="15"/>
        <v>5</v>
      </c>
      <c r="CF4" s="66">
        <f t="shared" si="16"/>
        <v>-58</v>
      </c>
      <c r="CG4" s="66">
        <f t="shared" si="17"/>
        <v>-53</v>
      </c>
      <c r="CH4" s="66">
        <f t="shared" si="18"/>
        <v>48</v>
      </c>
      <c r="CI4" s="66">
        <f t="shared" si="19"/>
        <v>-60</v>
      </c>
      <c r="CJ4" s="66">
        <f t="shared" si="20"/>
        <v>-12</v>
      </c>
      <c r="CK4" s="66">
        <f t="shared" si="21"/>
        <v>0</v>
      </c>
      <c r="CL4" s="66">
        <f t="shared" si="22"/>
        <v>0</v>
      </c>
      <c r="CM4" s="66">
        <f t="shared" si="23"/>
        <v>0</v>
      </c>
      <c r="CN4" s="66">
        <f t="shared" si="24"/>
        <v>-2</v>
      </c>
      <c r="CO4" s="66">
        <f t="shared" si="25"/>
        <v>-79</v>
      </c>
      <c r="CP4" s="66">
        <f t="shared" si="26"/>
        <v>76</v>
      </c>
      <c r="CQ4" s="66">
        <f t="shared" si="27"/>
        <v>-3</v>
      </c>
      <c r="CR4" s="66">
        <f t="shared" si="28"/>
        <v>-79</v>
      </c>
      <c r="CS4" s="66">
        <f t="shared" si="29"/>
        <v>76</v>
      </c>
      <c r="CT4" s="80">
        <f t="shared" si="30"/>
        <v>-3</v>
      </c>
      <c r="CU4" s="68">
        <f t="shared" si="31"/>
        <v>-0.1050761421319797</v>
      </c>
      <c r="CV4" s="43">
        <f t="shared" si="32"/>
        <v>-2.7485380116959064E-2</v>
      </c>
      <c r="CW4" s="43">
        <f t="shared" si="33"/>
        <v>-6.9021739130434787E-2</v>
      </c>
      <c r="CX4" s="43">
        <f t="shared" si="34"/>
        <v>0.23833592534992223</v>
      </c>
      <c r="CY4" s="43">
        <f t="shared" si="35"/>
        <v>-0.93478260869565222</v>
      </c>
      <c r="CZ4" s="43">
        <f t="shared" si="36"/>
        <v>0.21772345301757068</v>
      </c>
      <c r="DA4" s="43">
        <f t="shared" si="37"/>
        <v>8.9387934830471152E-2</v>
      </c>
      <c r="DB4" s="43">
        <f t="shared" si="38"/>
        <v>-5.125284738041002E-2</v>
      </c>
      <c r="DC4" s="43">
        <f t="shared" si="39"/>
        <v>5.017465862178469E-2</v>
      </c>
      <c r="DD4" s="43">
        <f t="shared" si="40"/>
        <v>-4.5544554455445543E-2</v>
      </c>
      <c r="DE4" s="43">
        <f t="shared" si="41"/>
        <v>-0.9285714285714286</v>
      </c>
      <c r="DF4" s="43">
        <f t="shared" si="42"/>
        <v>-6.9364161849710976E-2</v>
      </c>
      <c r="DG4" s="43">
        <f t="shared" si="43"/>
        <v>0.21454545454545454</v>
      </c>
      <c r="DH4" s="43">
        <f t="shared" si="44"/>
        <v>2.1739130434782608E-2</v>
      </c>
      <c r="DI4" s="43">
        <f t="shared" si="45"/>
        <v>0.15012106537530268</v>
      </c>
      <c r="DJ4" s="43">
        <f t="shared" si="46"/>
        <v>1.4492753623188406E-2</v>
      </c>
      <c r="DK4" s="43">
        <f t="shared" si="47"/>
        <v>-9.4462540716612378E-2</v>
      </c>
      <c r="DL4" s="43">
        <f t="shared" si="48"/>
        <v>-5.526590198123045E-2</v>
      </c>
      <c r="DM4" s="43">
        <f t="shared" si="49"/>
        <v>0.13407821229050279</v>
      </c>
      <c r="DN4" s="43">
        <f t="shared" si="50"/>
        <v>-9.7402597402597407E-2</v>
      </c>
      <c r="DO4" s="43">
        <f t="shared" si="51"/>
        <v>-1.2320328542094456E-2</v>
      </c>
      <c r="DP4" s="43">
        <f t="shared" si="52"/>
        <v>0</v>
      </c>
      <c r="DQ4" s="43" t="e">
        <f t="shared" si="53"/>
        <v>#DIV/0!</v>
      </c>
      <c r="DR4" s="43">
        <f t="shared" si="54"/>
        <v>0</v>
      </c>
      <c r="DS4" s="43">
        <f t="shared" si="55"/>
        <v>-5.4054054054054057E-2</v>
      </c>
      <c r="DT4" s="43">
        <f t="shared" si="56"/>
        <v>-0.2893772893772894</v>
      </c>
      <c r="DU4" s="43">
        <f t="shared" si="57"/>
        <v>0.53521126760563376</v>
      </c>
      <c r="DV4" s="43">
        <f t="shared" si="58"/>
        <v>-7.2289156626506026E-3</v>
      </c>
      <c r="DW4" s="43">
        <f t="shared" si="59"/>
        <v>-0.265993265993266</v>
      </c>
      <c r="DX4" s="43">
        <f t="shared" si="60"/>
        <v>0.53521126760563376</v>
      </c>
      <c r="DY4" s="69">
        <f t="shared" si="61"/>
        <v>-6.8337129840546698E-3</v>
      </c>
    </row>
    <row r="5" spans="1:129" x14ac:dyDescent="0.25">
      <c r="A5" s="59" t="s">
        <v>56</v>
      </c>
      <c r="B5" s="78" t="s">
        <v>57</v>
      </c>
      <c r="C5" s="60" t="s">
        <v>58</v>
      </c>
      <c r="D5" s="77" t="s">
        <v>177</v>
      </c>
      <c r="E5" s="61" t="s">
        <v>53</v>
      </c>
      <c r="F5" s="59">
        <v>1878</v>
      </c>
      <c r="G5" s="60">
        <v>626</v>
      </c>
      <c r="H5" s="60">
        <v>2504</v>
      </c>
      <c r="I5" s="60">
        <v>4333</v>
      </c>
      <c r="J5" s="60">
        <v>20</v>
      </c>
      <c r="K5" s="60">
        <v>4353</v>
      </c>
      <c r="L5" s="60">
        <v>6211</v>
      </c>
      <c r="M5" s="60">
        <v>646</v>
      </c>
      <c r="N5" s="60">
        <v>6857</v>
      </c>
      <c r="O5" s="60">
        <v>241</v>
      </c>
      <c r="P5" s="60">
        <v>6</v>
      </c>
      <c r="Q5" s="60">
        <v>247</v>
      </c>
      <c r="R5" s="60">
        <v>300</v>
      </c>
      <c r="S5" s="60">
        <v>356</v>
      </c>
      <c r="T5" s="60">
        <v>656</v>
      </c>
      <c r="U5" s="60">
        <v>157</v>
      </c>
      <c r="V5" s="60">
        <v>1575</v>
      </c>
      <c r="W5" s="60">
        <v>1732</v>
      </c>
      <c r="X5" s="60">
        <v>179</v>
      </c>
      <c r="Y5" s="60">
        <v>1578</v>
      </c>
      <c r="Z5" s="60">
        <v>1757</v>
      </c>
      <c r="AA5" s="60">
        <v>150</v>
      </c>
      <c r="AB5" s="60">
        <v>7</v>
      </c>
      <c r="AC5" s="60">
        <v>157</v>
      </c>
      <c r="AD5" s="60">
        <v>189</v>
      </c>
      <c r="AE5" s="60">
        <v>168</v>
      </c>
      <c r="AF5" s="60">
        <v>1124</v>
      </c>
      <c r="AG5" s="60">
        <v>1292</v>
      </c>
      <c r="AH5" s="60">
        <v>318</v>
      </c>
      <c r="AI5" s="60">
        <v>1131</v>
      </c>
      <c r="AJ5" s="62">
        <v>1449</v>
      </c>
      <c r="AK5" s="59">
        <v>2245</v>
      </c>
      <c r="AL5" s="60">
        <v>586</v>
      </c>
      <c r="AM5" s="60">
        <v>2831</v>
      </c>
      <c r="AN5" s="60">
        <v>5154</v>
      </c>
      <c r="AO5" s="60">
        <v>26</v>
      </c>
      <c r="AP5" s="60">
        <v>5180</v>
      </c>
      <c r="AQ5" s="60">
        <v>7399</v>
      </c>
      <c r="AR5" s="60">
        <v>612</v>
      </c>
      <c r="AS5" s="60">
        <v>8011</v>
      </c>
      <c r="AT5" s="60">
        <v>189</v>
      </c>
      <c r="AU5" s="60">
        <v>12</v>
      </c>
      <c r="AV5" s="60">
        <v>201</v>
      </c>
      <c r="AW5" s="60">
        <v>117</v>
      </c>
      <c r="AX5" s="60">
        <v>491</v>
      </c>
      <c r="AY5" s="60">
        <v>608</v>
      </c>
      <c r="AZ5" s="60">
        <v>949</v>
      </c>
      <c r="BA5" s="60">
        <v>1904</v>
      </c>
      <c r="BB5" s="60">
        <v>2853</v>
      </c>
      <c r="BC5" s="60">
        <v>1120</v>
      </c>
      <c r="BD5" s="60">
        <v>1908</v>
      </c>
      <c r="BE5" s="60">
        <v>3028</v>
      </c>
      <c r="BF5" s="60">
        <v>31</v>
      </c>
      <c r="BG5" s="60">
        <v>13</v>
      </c>
      <c r="BH5" s="60">
        <v>44</v>
      </c>
      <c r="BI5" s="60">
        <v>54</v>
      </c>
      <c r="BJ5" s="60">
        <v>201</v>
      </c>
      <c r="BK5" s="60">
        <v>944</v>
      </c>
      <c r="BL5" s="60">
        <v>1145</v>
      </c>
      <c r="BM5" s="60">
        <v>232</v>
      </c>
      <c r="BN5" s="60">
        <v>957</v>
      </c>
      <c r="BO5" s="62">
        <v>1189</v>
      </c>
      <c r="BP5" s="67">
        <f t="shared" si="0"/>
        <v>367</v>
      </c>
      <c r="BQ5" s="66">
        <f t="shared" si="1"/>
        <v>-40</v>
      </c>
      <c r="BR5" s="66">
        <f t="shared" si="2"/>
        <v>327</v>
      </c>
      <c r="BS5" s="66">
        <f t="shared" si="3"/>
        <v>821</v>
      </c>
      <c r="BT5" s="66">
        <f t="shared" si="4"/>
        <v>6</v>
      </c>
      <c r="BU5" s="66">
        <f t="shared" si="5"/>
        <v>827</v>
      </c>
      <c r="BV5" s="66">
        <f t="shared" si="6"/>
        <v>1188</v>
      </c>
      <c r="BW5" s="66">
        <f t="shared" si="7"/>
        <v>-34</v>
      </c>
      <c r="BX5" s="66">
        <f t="shared" si="8"/>
        <v>1154</v>
      </c>
      <c r="BY5" s="66">
        <f t="shared" si="9"/>
        <v>-52</v>
      </c>
      <c r="BZ5" s="66">
        <f t="shared" si="10"/>
        <v>6</v>
      </c>
      <c r="CA5" s="66">
        <f t="shared" si="11"/>
        <v>-46</v>
      </c>
      <c r="CB5" s="66">
        <f t="shared" si="12"/>
        <v>-183</v>
      </c>
      <c r="CC5" s="66">
        <f t="shared" si="13"/>
        <v>135</v>
      </c>
      <c r="CD5" s="66">
        <f t="shared" si="14"/>
        <v>-48</v>
      </c>
      <c r="CE5" s="66">
        <f t="shared" si="15"/>
        <v>792</v>
      </c>
      <c r="CF5" s="66">
        <f t="shared" si="16"/>
        <v>329</v>
      </c>
      <c r="CG5" s="66">
        <f t="shared" si="17"/>
        <v>1121</v>
      </c>
      <c r="CH5" s="66">
        <f t="shared" si="18"/>
        <v>941</v>
      </c>
      <c r="CI5" s="66">
        <f t="shared" si="19"/>
        <v>330</v>
      </c>
      <c r="CJ5" s="66">
        <f t="shared" si="20"/>
        <v>1271</v>
      </c>
      <c r="CK5" s="66">
        <f t="shared" si="21"/>
        <v>-119</v>
      </c>
      <c r="CL5" s="66">
        <f t="shared" si="22"/>
        <v>6</v>
      </c>
      <c r="CM5" s="66">
        <f t="shared" si="23"/>
        <v>-113</v>
      </c>
      <c r="CN5" s="66">
        <f t="shared" si="24"/>
        <v>-135</v>
      </c>
      <c r="CO5" s="66">
        <f t="shared" si="25"/>
        <v>33</v>
      </c>
      <c r="CP5" s="66">
        <f t="shared" si="26"/>
        <v>-180</v>
      </c>
      <c r="CQ5" s="66">
        <f t="shared" si="27"/>
        <v>-147</v>
      </c>
      <c r="CR5" s="66">
        <f t="shared" si="28"/>
        <v>-86</v>
      </c>
      <c r="CS5" s="66">
        <f t="shared" si="29"/>
        <v>-174</v>
      </c>
      <c r="CT5" s="80">
        <f t="shared" si="30"/>
        <v>-260</v>
      </c>
      <c r="CU5" s="68">
        <f t="shared" si="31"/>
        <v>0.19542066027689031</v>
      </c>
      <c r="CV5" s="43">
        <f t="shared" si="32"/>
        <v>-6.3897763578274758E-2</v>
      </c>
      <c r="CW5" s="43">
        <f t="shared" si="33"/>
        <v>0.13059105431309903</v>
      </c>
      <c r="CX5" s="43">
        <f t="shared" si="34"/>
        <v>0.18947611354719593</v>
      </c>
      <c r="CY5" s="43">
        <f t="shared" si="35"/>
        <v>0.3</v>
      </c>
      <c r="CZ5" s="43">
        <f t="shared" si="36"/>
        <v>0.18998391913622789</v>
      </c>
      <c r="DA5" s="43">
        <f t="shared" si="37"/>
        <v>0.19127354693286105</v>
      </c>
      <c r="DB5" s="43">
        <f t="shared" si="38"/>
        <v>-5.2631578947368418E-2</v>
      </c>
      <c r="DC5" s="43">
        <f t="shared" si="39"/>
        <v>0.16829517281610035</v>
      </c>
      <c r="DD5" s="43">
        <f t="shared" si="40"/>
        <v>-0.21576763485477179</v>
      </c>
      <c r="DE5" s="43">
        <f t="shared" si="41"/>
        <v>1</v>
      </c>
      <c r="DF5" s="43">
        <f t="shared" si="42"/>
        <v>-0.18623481781376519</v>
      </c>
      <c r="DG5" s="43">
        <f t="shared" si="43"/>
        <v>-0.61</v>
      </c>
      <c r="DH5" s="43">
        <f t="shared" si="44"/>
        <v>0.3792134831460674</v>
      </c>
      <c r="DI5" s="43">
        <f t="shared" si="45"/>
        <v>-7.3170731707317069E-2</v>
      </c>
      <c r="DJ5" s="43">
        <f t="shared" si="46"/>
        <v>5.0445859872611463</v>
      </c>
      <c r="DK5" s="43">
        <f t="shared" si="47"/>
        <v>0.2088888888888889</v>
      </c>
      <c r="DL5" s="43">
        <f t="shared" si="48"/>
        <v>0.64722863741339487</v>
      </c>
      <c r="DM5" s="43">
        <f t="shared" si="49"/>
        <v>5.2569832402234633</v>
      </c>
      <c r="DN5" s="43">
        <f t="shared" si="50"/>
        <v>0.20912547528517111</v>
      </c>
      <c r="DO5" s="43">
        <f t="shared" si="51"/>
        <v>0.72339214570290267</v>
      </c>
      <c r="DP5" s="43">
        <f t="shared" si="52"/>
        <v>-0.79333333333333333</v>
      </c>
      <c r="DQ5" s="43">
        <f t="shared" si="53"/>
        <v>0.8571428571428571</v>
      </c>
      <c r="DR5" s="43">
        <f t="shared" si="54"/>
        <v>-0.71974522292993626</v>
      </c>
      <c r="DS5" s="43">
        <f t="shared" si="55"/>
        <v>-0.7142857142857143</v>
      </c>
      <c r="DT5" s="43">
        <f t="shared" si="56"/>
        <v>0.19642857142857142</v>
      </c>
      <c r="DU5" s="43">
        <f t="shared" si="57"/>
        <v>-0.16014234875444841</v>
      </c>
      <c r="DV5" s="43">
        <f t="shared" si="58"/>
        <v>-0.11377708978328173</v>
      </c>
      <c r="DW5" s="43">
        <f t="shared" si="59"/>
        <v>-0.27044025157232704</v>
      </c>
      <c r="DX5" s="43">
        <f t="shared" si="60"/>
        <v>-0.15384615384615385</v>
      </c>
      <c r="DY5" s="69">
        <f t="shared" si="61"/>
        <v>-0.17943409247757075</v>
      </c>
    </row>
    <row r="6" spans="1:129" x14ac:dyDescent="0.25">
      <c r="A6" s="59" t="s">
        <v>56</v>
      </c>
      <c r="B6" s="78" t="s">
        <v>59</v>
      </c>
      <c r="C6" s="60" t="s">
        <v>60</v>
      </c>
      <c r="D6" s="77" t="s">
        <v>176</v>
      </c>
      <c r="E6" s="61" t="s">
        <v>53</v>
      </c>
      <c r="F6" s="59">
        <v>214</v>
      </c>
      <c r="G6" s="60">
        <v>249</v>
      </c>
      <c r="H6" s="60">
        <v>463</v>
      </c>
      <c r="I6" s="60">
        <v>1672</v>
      </c>
      <c r="J6" s="60">
        <v>9</v>
      </c>
      <c r="K6" s="60">
        <v>1681</v>
      </c>
      <c r="L6" s="60">
        <v>1886</v>
      </c>
      <c r="M6" s="60">
        <v>258</v>
      </c>
      <c r="N6" s="60">
        <v>2144</v>
      </c>
      <c r="O6" s="60">
        <v>81</v>
      </c>
      <c r="P6" s="60">
        <v>3</v>
      </c>
      <c r="Q6" s="60">
        <v>84</v>
      </c>
      <c r="R6" s="60">
        <v>86</v>
      </c>
      <c r="S6" s="60">
        <v>125</v>
      </c>
      <c r="T6" s="60">
        <v>211</v>
      </c>
      <c r="U6" s="60">
        <v>42</v>
      </c>
      <c r="V6" s="60">
        <v>482</v>
      </c>
      <c r="W6" s="60">
        <v>524</v>
      </c>
      <c r="X6" s="60">
        <v>42</v>
      </c>
      <c r="Y6" s="60">
        <v>482</v>
      </c>
      <c r="Z6" s="60">
        <v>524</v>
      </c>
      <c r="AA6" s="60">
        <v>12</v>
      </c>
      <c r="AB6" s="60">
        <v>0</v>
      </c>
      <c r="AC6" s="60">
        <v>12</v>
      </c>
      <c r="AD6" s="60">
        <v>14</v>
      </c>
      <c r="AE6" s="60">
        <v>30</v>
      </c>
      <c r="AF6" s="60">
        <v>67</v>
      </c>
      <c r="AG6" s="60">
        <v>97</v>
      </c>
      <c r="AH6" s="60">
        <v>42</v>
      </c>
      <c r="AI6" s="60">
        <v>67</v>
      </c>
      <c r="AJ6" s="62">
        <v>109</v>
      </c>
      <c r="AK6" s="59">
        <v>214</v>
      </c>
      <c r="AL6" s="60">
        <v>225</v>
      </c>
      <c r="AM6" s="60">
        <v>439</v>
      </c>
      <c r="AN6" s="60">
        <v>2053</v>
      </c>
      <c r="AO6" s="60">
        <v>16</v>
      </c>
      <c r="AP6" s="60">
        <v>2069</v>
      </c>
      <c r="AQ6" s="60">
        <v>2267</v>
      </c>
      <c r="AR6" s="60">
        <v>241</v>
      </c>
      <c r="AS6" s="60">
        <v>2508</v>
      </c>
      <c r="AT6" s="60">
        <v>77</v>
      </c>
      <c r="AU6" s="60">
        <v>4</v>
      </c>
      <c r="AV6" s="60">
        <v>81</v>
      </c>
      <c r="AW6" s="60">
        <v>69</v>
      </c>
      <c r="AX6" s="60">
        <v>166</v>
      </c>
      <c r="AY6" s="60">
        <v>235</v>
      </c>
      <c r="AZ6" s="60">
        <v>23</v>
      </c>
      <c r="BA6" s="60">
        <v>669</v>
      </c>
      <c r="BB6" s="60">
        <v>692</v>
      </c>
      <c r="BC6" s="60">
        <v>23</v>
      </c>
      <c r="BD6" s="60">
        <v>675</v>
      </c>
      <c r="BE6" s="60">
        <v>698</v>
      </c>
      <c r="BF6" s="60">
        <v>7</v>
      </c>
      <c r="BG6" s="60">
        <v>0</v>
      </c>
      <c r="BH6" s="60">
        <v>7</v>
      </c>
      <c r="BI6" s="60">
        <v>15</v>
      </c>
      <c r="BJ6" s="60">
        <v>28</v>
      </c>
      <c r="BK6" s="60">
        <v>84</v>
      </c>
      <c r="BL6" s="60">
        <v>112</v>
      </c>
      <c r="BM6" s="60">
        <v>35</v>
      </c>
      <c r="BN6" s="60">
        <v>84</v>
      </c>
      <c r="BO6" s="62">
        <v>119</v>
      </c>
      <c r="BP6" s="67">
        <f t="shared" si="0"/>
        <v>0</v>
      </c>
      <c r="BQ6" s="66">
        <f t="shared" si="1"/>
        <v>-24</v>
      </c>
      <c r="BR6" s="66">
        <f t="shared" si="2"/>
        <v>-24</v>
      </c>
      <c r="BS6" s="66">
        <f t="shared" si="3"/>
        <v>381</v>
      </c>
      <c r="BT6" s="66">
        <f t="shared" si="4"/>
        <v>7</v>
      </c>
      <c r="BU6" s="66">
        <f t="shared" si="5"/>
        <v>388</v>
      </c>
      <c r="BV6" s="66">
        <f t="shared" si="6"/>
        <v>381</v>
      </c>
      <c r="BW6" s="66">
        <f t="shared" si="7"/>
        <v>-17</v>
      </c>
      <c r="BX6" s="66">
        <f t="shared" si="8"/>
        <v>364</v>
      </c>
      <c r="BY6" s="66">
        <f t="shared" si="9"/>
        <v>-4</v>
      </c>
      <c r="BZ6" s="66">
        <f t="shared" si="10"/>
        <v>1</v>
      </c>
      <c r="CA6" s="66">
        <f t="shared" si="11"/>
        <v>-3</v>
      </c>
      <c r="CB6" s="66">
        <f t="shared" si="12"/>
        <v>-17</v>
      </c>
      <c r="CC6" s="66">
        <f t="shared" si="13"/>
        <v>41</v>
      </c>
      <c r="CD6" s="66">
        <f t="shared" si="14"/>
        <v>24</v>
      </c>
      <c r="CE6" s="66">
        <f t="shared" si="15"/>
        <v>-19</v>
      </c>
      <c r="CF6" s="66">
        <f t="shared" si="16"/>
        <v>187</v>
      </c>
      <c r="CG6" s="66">
        <f t="shared" si="17"/>
        <v>168</v>
      </c>
      <c r="CH6" s="66">
        <f t="shared" si="18"/>
        <v>-19</v>
      </c>
      <c r="CI6" s="66">
        <f t="shared" si="19"/>
        <v>193</v>
      </c>
      <c r="CJ6" s="66">
        <f t="shared" si="20"/>
        <v>174</v>
      </c>
      <c r="CK6" s="66">
        <f t="shared" si="21"/>
        <v>-5</v>
      </c>
      <c r="CL6" s="66">
        <f t="shared" si="22"/>
        <v>0</v>
      </c>
      <c r="CM6" s="66">
        <f t="shared" si="23"/>
        <v>-5</v>
      </c>
      <c r="CN6" s="66">
        <f t="shared" si="24"/>
        <v>1</v>
      </c>
      <c r="CO6" s="66">
        <f t="shared" si="25"/>
        <v>-2</v>
      </c>
      <c r="CP6" s="66">
        <f t="shared" si="26"/>
        <v>17</v>
      </c>
      <c r="CQ6" s="66">
        <f t="shared" si="27"/>
        <v>15</v>
      </c>
      <c r="CR6" s="66">
        <f t="shared" si="28"/>
        <v>-7</v>
      </c>
      <c r="CS6" s="66">
        <f t="shared" si="29"/>
        <v>17</v>
      </c>
      <c r="CT6" s="80">
        <f t="shared" si="30"/>
        <v>10</v>
      </c>
      <c r="CU6" s="68">
        <f t="shared" si="31"/>
        <v>0</v>
      </c>
      <c r="CV6" s="43">
        <f t="shared" si="32"/>
        <v>-9.6385542168674704E-2</v>
      </c>
      <c r="CW6" s="43">
        <f t="shared" si="33"/>
        <v>-5.183585313174946E-2</v>
      </c>
      <c r="CX6" s="43">
        <f t="shared" si="34"/>
        <v>0.2278708133971292</v>
      </c>
      <c r="CY6" s="43">
        <f t="shared" si="35"/>
        <v>0.77777777777777779</v>
      </c>
      <c r="CZ6" s="43">
        <f t="shared" si="36"/>
        <v>0.23081499107674003</v>
      </c>
      <c r="DA6" s="43">
        <f t="shared" si="37"/>
        <v>0.20201484623541888</v>
      </c>
      <c r="DB6" s="43">
        <f t="shared" si="38"/>
        <v>-6.589147286821706E-2</v>
      </c>
      <c r="DC6" s="43">
        <f t="shared" si="39"/>
        <v>0.16977611940298507</v>
      </c>
      <c r="DD6" s="43">
        <f t="shared" si="40"/>
        <v>-4.9382716049382713E-2</v>
      </c>
      <c r="DE6" s="43">
        <f t="shared" si="41"/>
        <v>0.33333333333333331</v>
      </c>
      <c r="DF6" s="43">
        <f t="shared" si="42"/>
        <v>-3.5714285714285712E-2</v>
      </c>
      <c r="DG6" s="43">
        <f t="shared" si="43"/>
        <v>-0.19767441860465115</v>
      </c>
      <c r="DH6" s="43">
        <f t="shared" si="44"/>
        <v>0.32800000000000001</v>
      </c>
      <c r="DI6" s="43">
        <f t="shared" si="45"/>
        <v>0.11374407582938388</v>
      </c>
      <c r="DJ6" s="43">
        <f t="shared" si="46"/>
        <v>-0.45238095238095238</v>
      </c>
      <c r="DK6" s="43">
        <f t="shared" si="47"/>
        <v>0.38796680497925312</v>
      </c>
      <c r="DL6" s="43">
        <f t="shared" si="48"/>
        <v>0.32061068702290074</v>
      </c>
      <c r="DM6" s="43">
        <f t="shared" si="49"/>
        <v>-0.45238095238095238</v>
      </c>
      <c r="DN6" s="43">
        <f t="shared" si="50"/>
        <v>0.40041493775933612</v>
      </c>
      <c r="DO6" s="43">
        <f t="shared" si="51"/>
        <v>0.33206106870229007</v>
      </c>
      <c r="DP6" s="43">
        <f t="shared" si="52"/>
        <v>-0.41666666666666669</v>
      </c>
      <c r="DQ6" s="43" t="e">
        <f t="shared" si="53"/>
        <v>#DIV/0!</v>
      </c>
      <c r="DR6" s="43">
        <f t="shared" si="54"/>
        <v>-0.41666666666666669</v>
      </c>
      <c r="DS6" s="43">
        <f t="shared" si="55"/>
        <v>7.1428571428571425E-2</v>
      </c>
      <c r="DT6" s="43">
        <f t="shared" si="56"/>
        <v>-6.6666666666666666E-2</v>
      </c>
      <c r="DU6" s="43">
        <f t="shared" si="57"/>
        <v>0.2537313432835821</v>
      </c>
      <c r="DV6" s="43">
        <f t="shared" si="58"/>
        <v>0.15463917525773196</v>
      </c>
      <c r="DW6" s="43">
        <f t="shared" si="59"/>
        <v>-0.16666666666666666</v>
      </c>
      <c r="DX6" s="43">
        <f t="shared" si="60"/>
        <v>0.2537313432835821</v>
      </c>
      <c r="DY6" s="69">
        <f t="shared" si="61"/>
        <v>9.1743119266055051E-2</v>
      </c>
    </row>
    <row r="7" spans="1:129" x14ac:dyDescent="0.25">
      <c r="A7" s="59" t="s">
        <v>56</v>
      </c>
      <c r="B7" s="78" t="s">
        <v>61</v>
      </c>
      <c r="C7" s="60" t="s">
        <v>62</v>
      </c>
      <c r="D7" s="77" t="s">
        <v>177</v>
      </c>
      <c r="E7" s="61" t="s">
        <v>53</v>
      </c>
      <c r="F7" s="59">
        <v>6175</v>
      </c>
      <c r="G7" s="60">
        <v>6210</v>
      </c>
      <c r="H7" s="60">
        <v>12385</v>
      </c>
      <c r="I7" s="60">
        <v>35904</v>
      </c>
      <c r="J7" s="60">
        <v>1666</v>
      </c>
      <c r="K7" s="60">
        <v>37570</v>
      </c>
      <c r="L7" s="60">
        <v>42079</v>
      </c>
      <c r="M7" s="60">
        <v>7876</v>
      </c>
      <c r="N7" s="60">
        <v>49955</v>
      </c>
      <c r="O7" s="60">
        <v>1971</v>
      </c>
      <c r="P7" s="60">
        <v>557</v>
      </c>
      <c r="Q7" s="60">
        <v>2528</v>
      </c>
      <c r="R7" s="60">
        <v>871</v>
      </c>
      <c r="S7" s="60">
        <v>2667</v>
      </c>
      <c r="T7" s="60">
        <v>3538</v>
      </c>
      <c r="U7" s="60">
        <v>764</v>
      </c>
      <c r="V7" s="60">
        <v>12018</v>
      </c>
      <c r="W7" s="60">
        <v>12782</v>
      </c>
      <c r="X7" s="60">
        <v>853</v>
      </c>
      <c r="Y7" s="60">
        <v>12422</v>
      </c>
      <c r="Z7" s="60">
        <v>13275</v>
      </c>
      <c r="AA7" s="60">
        <v>394</v>
      </c>
      <c r="AB7" s="60">
        <v>21</v>
      </c>
      <c r="AC7" s="60">
        <v>415</v>
      </c>
      <c r="AD7" s="60">
        <v>412</v>
      </c>
      <c r="AE7" s="60">
        <v>899</v>
      </c>
      <c r="AF7" s="60">
        <v>1438</v>
      </c>
      <c r="AG7" s="60">
        <v>2337</v>
      </c>
      <c r="AH7" s="60">
        <v>1293</v>
      </c>
      <c r="AI7" s="60">
        <v>1459</v>
      </c>
      <c r="AJ7" s="62">
        <v>2752</v>
      </c>
      <c r="AK7" s="59">
        <v>6966</v>
      </c>
      <c r="AL7" s="60">
        <v>6820</v>
      </c>
      <c r="AM7" s="60">
        <v>13786</v>
      </c>
      <c r="AN7" s="60">
        <v>41028</v>
      </c>
      <c r="AO7" s="60">
        <v>1657</v>
      </c>
      <c r="AP7" s="60">
        <v>42685</v>
      </c>
      <c r="AQ7" s="60">
        <v>47994</v>
      </c>
      <c r="AR7" s="60">
        <v>8477</v>
      </c>
      <c r="AS7" s="60">
        <v>56471</v>
      </c>
      <c r="AT7" s="60">
        <v>2199</v>
      </c>
      <c r="AU7" s="60">
        <v>565</v>
      </c>
      <c r="AV7" s="60">
        <v>2764</v>
      </c>
      <c r="AW7" s="60">
        <v>763</v>
      </c>
      <c r="AX7" s="60">
        <v>2776</v>
      </c>
      <c r="AY7" s="60">
        <v>3539</v>
      </c>
      <c r="AZ7" s="60">
        <v>1329</v>
      </c>
      <c r="BA7" s="60">
        <v>13599</v>
      </c>
      <c r="BB7" s="60">
        <v>14928</v>
      </c>
      <c r="BC7" s="60">
        <v>1782</v>
      </c>
      <c r="BD7" s="60">
        <v>13778</v>
      </c>
      <c r="BE7" s="60">
        <v>15560</v>
      </c>
      <c r="BF7" s="60">
        <v>365</v>
      </c>
      <c r="BG7" s="60">
        <v>161</v>
      </c>
      <c r="BH7" s="60">
        <v>526</v>
      </c>
      <c r="BI7" s="60">
        <v>546</v>
      </c>
      <c r="BJ7" s="60">
        <v>952</v>
      </c>
      <c r="BK7" s="60">
        <v>2116</v>
      </c>
      <c r="BL7" s="60">
        <v>3068</v>
      </c>
      <c r="BM7" s="60">
        <v>1317</v>
      </c>
      <c r="BN7" s="60">
        <v>2277</v>
      </c>
      <c r="BO7" s="62">
        <v>3594</v>
      </c>
      <c r="BP7" s="67">
        <f t="shared" si="0"/>
        <v>791</v>
      </c>
      <c r="BQ7" s="66">
        <f t="shared" si="1"/>
        <v>610</v>
      </c>
      <c r="BR7" s="66">
        <f t="shared" si="2"/>
        <v>1401</v>
      </c>
      <c r="BS7" s="66">
        <f t="shared" si="3"/>
        <v>5124</v>
      </c>
      <c r="BT7" s="66">
        <f t="shared" si="4"/>
        <v>-9</v>
      </c>
      <c r="BU7" s="66">
        <f t="shared" si="5"/>
        <v>5115</v>
      </c>
      <c r="BV7" s="66">
        <f t="shared" si="6"/>
        <v>5915</v>
      </c>
      <c r="BW7" s="66">
        <f t="shared" si="7"/>
        <v>601</v>
      </c>
      <c r="BX7" s="66">
        <f t="shared" si="8"/>
        <v>6516</v>
      </c>
      <c r="BY7" s="66">
        <f t="shared" si="9"/>
        <v>228</v>
      </c>
      <c r="BZ7" s="66">
        <f t="shared" si="10"/>
        <v>8</v>
      </c>
      <c r="CA7" s="66">
        <f t="shared" si="11"/>
        <v>236</v>
      </c>
      <c r="CB7" s="66">
        <f t="shared" si="12"/>
        <v>-108</v>
      </c>
      <c r="CC7" s="66">
        <f t="shared" si="13"/>
        <v>109</v>
      </c>
      <c r="CD7" s="66">
        <f t="shared" si="14"/>
        <v>1</v>
      </c>
      <c r="CE7" s="66">
        <f t="shared" si="15"/>
        <v>565</v>
      </c>
      <c r="CF7" s="66">
        <f t="shared" si="16"/>
        <v>1581</v>
      </c>
      <c r="CG7" s="66">
        <f t="shared" si="17"/>
        <v>2146</v>
      </c>
      <c r="CH7" s="66">
        <f t="shared" si="18"/>
        <v>929</v>
      </c>
      <c r="CI7" s="66">
        <f t="shared" si="19"/>
        <v>1356</v>
      </c>
      <c r="CJ7" s="66">
        <f t="shared" si="20"/>
        <v>2285</v>
      </c>
      <c r="CK7" s="66">
        <f t="shared" si="21"/>
        <v>-29</v>
      </c>
      <c r="CL7" s="66">
        <f t="shared" si="22"/>
        <v>140</v>
      </c>
      <c r="CM7" s="66">
        <f t="shared" si="23"/>
        <v>111</v>
      </c>
      <c r="CN7" s="66">
        <f t="shared" si="24"/>
        <v>134</v>
      </c>
      <c r="CO7" s="66">
        <f t="shared" si="25"/>
        <v>53</v>
      </c>
      <c r="CP7" s="66">
        <f t="shared" si="26"/>
        <v>678</v>
      </c>
      <c r="CQ7" s="66">
        <f t="shared" si="27"/>
        <v>731</v>
      </c>
      <c r="CR7" s="66">
        <f t="shared" si="28"/>
        <v>24</v>
      </c>
      <c r="CS7" s="66">
        <f t="shared" si="29"/>
        <v>818</v>
      </c>
      <c r="CT7" s="80">
        <f t="shared" si="30"/>
        <v>842</v>
      </c>
      <c r="CU7" s="68">
        <f t="shared" si="31"/>
        <v>0.12809716599190282</v>
      </c>
      <c r="CV7" s="43">
        <f t="shared" si="32"/>
        <v>9.8228663446054756E-2</v>
      </c>
      <c r="CW7" s="43">
        <f t="shared" si="33"/>
        <v>0.11312071053693985</v>
      </c>
      <c r="CX7" s="43">
        <f t="shared" si="34"/>
        <v>0.1427139037433155</v>
      </c>
      <c r="CY7" s="43">
        <f t="shared" si="35"/>
        <v>-5.4021608643457387E-3</v>
      </c>
      <c r="CZ7" s="43">
        <f t="shared" si="36"/>
        <v>0.13614586105935586</v>
      </c>
      <c r="DA7" s="43">
        <f t="shared" si="37"/>
        <v>0.14056892987000641</v>
      </c>
      <c r="DB7" s="43">
        <f t="shared" si="38"/>
        <v>7.6307770441848652E-2</v>
      </c>
      <c r="DC7" s="43">
        <f t="shared" si="39"/>
        <v>0.13043739365428886</v>
      </c>
      <c r="DD7" s="43">
        <f t="shared" si="40"/>
        <v>0.11567732115677321</v>
      </c>
      <c r="DE7" s="43">
        <f t="shared" si="41"/>
        <v>1.4362657091561939E-2</v>
      </c>
      <c r="DF7" s="43">
        <f t="shared" si="42"/>
        <v>9.3354430379746833E-2</v>
      </c>
      <c r="DG7" s="43">
        <f t="shared" si="43"/>
        <v>-0.12399540757749714</v>
      </c>
      <c r="DH7" s="43">
        <f t="shared" si="44"/>
        <v>4.0869891263592049E-2</v>
      </c>
      <c r="DI7" s="43">
        <f t="shared" si="45"/>
        <v>2.8264556246466928E-4</v>
      </c>
      <c r="DJ7" s="43">
        <f t="shared" si="46"/>
        <v>0.73952879581151831</v>
      </c>
      <c r="DK7" s="43">
        <f t="shared" si="47"/>
        <v>0.13155267099350973</v>
      </c>
      <c r="DL7" s="43">
        <f t="shared" si="48"/>
        <v>0.16789234861524019</v>
      </c>
      <c r="DM7" s="43">
        <f t="shared" si="49"/>
        <v>1.0890973036342322</v>
      </c>
      <c r="DN7" s="43">
        <f t="shared" si="50"/>
        <v>0.10916116567380454</v>
      </c>
      <c r="DO7" s="43">
        <f t="shared" si="51"/>
        <v>0.17212806026365349</v>
      </c>
      <c r="DP7" s="43">
        <f t="shared" si="52"/>
        <v>-7.3604060913705582E-2</v>
      </c>
      <c r="DQ7" s="43">
        <f t="shared" si="53"/>
        <v>6.666666666666667</v>
      </c>
      <c r="DR7" s="43">
        <f t="shared" si="54"/>
        <v>0.26746987951807227</v>
      </c>
      <c r="DS7" s="43">
        <f t="shared" si="55"/>
        <v>0.32524271844660196</v>
      </c>
      <c r="DT7" s="43">
        <f t="shared" si="56"/>
        <v>5.8954393770856504E-2</v>
      </c>
      <c r="DU7" s="43">
        <f t="shared" si="57"/>
        <v>0.47148817802503479</v>
      </c>
      <c r="DV7" s="43">
        <f t="shared" si="58"/>
        <v>0.31279418057338471</v>
      </c>
      <c r="DW7" s="43">
        <f t="shared" si="59"/>
        <v>1.8561484918793503E-2</v>
      </c>
      <c r="DX7" s="43">
        <f t="shared" si="60"/>
        <v>0.56065798492117891</v>
      </c>
      <c r="DY7" s="69">
        <f t="shared" si="61"/>
        <v>0.30595930232558138</v>
      </c>
    </row>
    <row r="8" spans="1:129" x14ac:dyDescent="0.25">
      <c r="A8" s="59" t="s">
        <v>56</v>
      </c>
      <c r="B8" s="78" t="s">
        <v>63</v>
      </c>
      <c r="C8" s="60" t="s">
        <v>64</v>
      </c>
      <c r="D8" s="77" t="s">
        <v>176</v>
      </c>
      <c r="E8" s="61" t="s">
        <v>53</v>
      </c>
      <c r="F8" s="59">
        <v>2387</v>
      </c>
      <c r="G8" s="60">
        <v>1199</v>
      </c>
      <c r="H8" s="60">
        <v>3586</v>
      </c>
      <c r="I8" s="60">
        <v>4676</v>
      </c>
      <c r="J8" s="60">
        <v>314</v>
      </c>
      <c r="K8" s="60">
        <v>4990</v>
      </c>
      <c r="L8" s="60">
        <v>7063</v>
      </c>
      <c r="M8" s="60">
        <v>1513</v>
      </c>
      <c r="N8" s="60">
        <v>8576</v>
      </c>
      <c r="O8" s="60">
        <v>381</v>
      </c>
      <c r="P8" s="60">
        <v>102</v>
      </c>
      <c r="Q8" s="60">
        <v>483</v>
      </c>
      <c r="R8" s="60">
        <v>653</v>
      </c>
      <c r="S8" s="60">
        <v>659</v>
      </c>
      <c r="T8" s="60">
        <v>1312</v>
      </c>
      <c r="U8" s="60">
        <v>646</v>
      </c>
      <c r="V8" s="60">
        <v>1345</v>
      </c>
      <c r="W8" s="60">
        <v>1991</v>
      </c>
      <c r="X8" s="60">
        <v>771</v>
      </c>
      <c r="Y8" s="60">
        <v>1400</v>
      </c>
      <c r="Z8" s="60">
        <v>2171</v>
      </c>
      <c r="AA8" s="60">
        <v>65</v>
      </c>
      <c r="AB8" s="60">
        <v>22</v>
      </c>
      <c r="AC8" s="60">
        <v>87</v>
      </c>
      <c r="AD8" s="60">
        <v>101</v>
      </c>
      <c r="AE8" s="60">
        <v>186</v>
      </c>
      <c r="AF8" s="60">
        <v>690</v>
      </c>
      <c r="AG8" s="60">
        <v>876</v>
      </c>
      <c r="AH8" s="60">
        <v>251</v>
      </c>
      <c r="AI8" s="60">
        <v>712</v>
      </c>
      <c r="AJ8" s="62">
        <v>963</v>
      </c>
      <c r="AK8" s="59">
        <v>2425</v>
      </c>
      <c r="AL8" s="60">
        <v>1201</v>
      </c>
      <c r="AM8" s="60">
        <v>3626</v>
      </c>
      <c r="AN8" s="60">
        <v>4258</v>
      </c>
      <c r="AO8" s="60">
        <v>218</v>
      </c>
      <c r="AP8" s="60">
        <v>4476</v>
      </c>
      <c r="AQ8" s="60">
        <v>6683</v>
      </c>
      <c r="AR8" s="60">
        <v>1419</v>
      </c>
      <c r="AS8" s="60">
        <v>8102</v>
      </c>
      <c r="AT8" s="60">
        <v>375</v>
      </c>
      <c r="AU8" s="60">
        <v>86</v>
      </c>
      <c r="AV8" s="60">
        <v>461</v>
      </c>
      <c r="AW8" s="60">
        <v>644</v>
      </c>
      <c r="AX8" s="60">
        <v>424</v>
      </c>
      <c r="AY8" s="60">
        <v>1068</v>
      </c>
      <c r="AZ8" s="60">
        <v>666</v>
      </c>
      <c r="BA8" s="60">
        <v>1916</v>
      </c>
      <c r="BB8" s="60">
        <v>2582</v>
      </c>
      <c r="BC8" s="60">
        <v>747</v>
      </c>
      <c r="BD8" s="60">
        <v>1964</v>
      </c>
      <c r="BE8" s="60">
        <v>2711</v>
      </c>
      <c r="BF8" s="60">
        <v>59</v>
      </c>
      <c r="BG8" s="60">
        <v>2</v>
      </c>
      <c r="BH8" s="60">
        <v>61</v>
      </c>
      <c r="BI8" s="60">
        <v>64</v>
      </c>
      <c r="BJ8" s="60">
        <v>209</v>
      </c>
      <c r="BK8" s="60">
        <v>405</v>
      </c>
      <c r="BL8" s="60">
        <v>614</v>
      </c>
      <c r="BM8" s="60">
        <v>268</v>
      </c>
      <c r="BN8" s="60">
        <v>407</v>
      </c>
      <c r="BO8" s="62">
        <v>675</v>
      </c>
      <c r="BP8" s="67">
        <f t="shared" si="0"/>
        <v>38</v>
      </c>
      <c r="BQ8" s="66">
        <f t="shared" si="1"/>
        <v>2</v>
      </c>
      <c r="BR8" s="66">
        <f t="shared" si="2"/>
        <v>40</v>
      </c>
      <c r="BS8" s="66">
        <f t="shared" si="3"/>
        <v>-418</v>
      </c>
      <c r="BT8" s="66">
        <f t="shared" si="4"/>
        <v>-96</v>
      </c>
      <c r="BU8" s="66">
        <f t="shared" si="5"/>
        <v>-514</v>
      </c>
      <c r="BV8" s="66">
        <f t="shared" si="6"/>
        <v>-380</v>
      </c>
      <c r="BW8" s="66">
        <f t="shared" si="7"/>
        <v>-94</v>
      </c>
      <c r="BX8" s="66">
        <f t="shared" si="8"/>
        <v>-474</v>
      </c>
      <c r="BY8" s="66">
        <f t="shared" si="9"/>
        <v>-6</v>
      </c>
      <c r="BZ8" s="66">
        <f t="shared" si="10"/>
        <v>-16</v>
      </c>
      <c r="CA8" s="66">
        <f t="shared" si="11"/>
        <v>-22</v>
      </c>
      <c r="CB8" s="66">
        <f t="shared" si="12"/>
        <v>-9</v>
      </c>
      <c r="CC8" s="66">
        <f t="shared" si="13"/>
        <v>-235</v>
      </c>
      <c r="CD8" s="66">
        <f t="shared" si="14"/>
        <v>-244</v>
      </c>
      <c r="CE8" s="66">
        <f t="shared" si="15"/>
        <v>20</v>
      </c>
      <c r="CF8" s="66">
        <f t="shared" si="16"/>
        <v>571</v>
      </c>
      <c r="CG8" s="66">
        <f t="shared" si="17"/>
        <v>591</v>
      </c>
      <c r="CH8" s="66">
        <f t="shared" si="18"/>
        <v>-24</v>
      </c>
      <c r="CI8" s="66">
        <f t="shared" si="19"/>
        <v>564</v>
      </c>
      <c r="CJ8" s="66">
        <f t="shared" si="20"/>
        <v>540</v>
      </c>
      <c r="CK8" s="66">
        <f t="shared" si="21"/>
        <v>-6</v>
      </c>
      <c r="CL8" s="66">
        <f t="shared" si="22"/>
        <v>-20</v>
      </c>
      <c r="CM8" s="66">
        <f t="shared" si="23"/>
        <v>-26</v>
      </c>
      <c r="CN8" s="66">
        <f t="shared" si="24"/>
        <v>-37</v>
      </c>
      <c r="CO8" s="66">
        <f t="shared" si="25"/>
        <v>23</v>
      </c>
      <c r="CP8" s="66">
        <f t="shared" si="26"/>
        <v>-285</v>
      </c>
      <c r="CQ8" s="66">
        <f t="shared" si="27"/>
        <v>-262</v>
      </c>
      <c r="CR8" s="66">
        <f t="shared" si="28"/>
        <v>17</v>
      </c>
      <c r="CS8" s="66">
        <f t="shared" si="29"/>
        <v>-305</v>
      </c>
      <c r="CT8" s="80">
        <f t="shared" si="30"/>
        <v>-288</v>
      </c>
      <c r="CU8" s="68">
        <f t="shared" si="31"/>
        <v>1.5919564306661083E-2</v>
      </c>
      <c r="CV8" s="43">
        <f t="shared" si="32"/>
        <v>1.6680567139282735E-3</v>
      </c>
      <c r="CW8" s="43">
        <f t="shared" si="33"/>
        <v>1.1154489682097044E-2</v>
      </c>
      <c r="CX8" s="43">
        <f t="shared" si="34"/>
        <v>-8.9392643284858853E-2</v>
      </c>
      <c r="CY8" s="43">
        <f t="shared" si="35"/>
        <v>-0.30573248407643311</v>
      </c>
      <c r="CZ8" s="43">
        <f t="shared" si="36"/>
        <v>-0.10300601202404809</v>
      </c>
      <c r="DA8" s="43">
        <f t="shared" si="37"/>
        <v>-5.3801500778705935E-2</v>
      </c>
      <c r="DB8" s="43">
        <f t="shared" si="38"/>
        <v>-6.2128222075346989E-2</v>
      </c>
      <c r="DC8" s="43">
        <f t="shared" si="39"/>
        <v>-5.5270522388059705E-2</v>
      </c>
      <c r="DD8" s="43">
        <f t="shared" si="40"/>
        <v>-1.5748031496062992E-2</v>
      </c>
      <c r="DE8" s="43">
        <f t="shared" si="41"/>
        <v>-0.15686274509803921</v>
      </c>
      <c r="DF8" s="43">
        <f t="shared" si="42"/>
        <v>-4.5548654244306416E-2</v>
      </c>
      <c r="DG8" s="43">
        <f t="shared" si="43"/>
        <v>-1.3782542113323124E-2</v>
      </c>
      <c r="DH8" s="43">
        <f t="shared" si="44"/>
        <v>-0.3566009104704097</v>
      </c>
      <c r="DI8" s="43">
        <f t="shared" si="45"/>
        <v>-0.18597560975609756</v>
      </c>
      <c r="DJ8" s="43">
        <f t="shared" si="46"/>
        <v>3.0959752321981424E-2</v>
      </c>
      <c r="DK8" s="43">
        <f t="shared" si="47"/>
        <v>0.42453531598513011</v>
      </c>
      <c r="DL8" s="43">
        <f t="shared" si="48"/>
        <v>0.2968357609241587</v>
      </c>
      <c r="DM8" s="43">
        <f t="shared" si="49"/>
        <v>-3.1128404669260701E-2</v>
      </c>
      <c r="DN8" s="43">
        <f t="shared" si="50"/>
        <v>0.40285714285714286</v>
      </c>
      <c r="DO8" s="43">
        <f t="shared" si="51"/>
        <v>0.24873330262551818</v>
      </c>
      <c r="DP8" s="43">
        <f t="shared" si="52"/>
        <v>-9.2307692307692313E-2</v>
      </c>
      <c r="DQ8" s="43">
        <f t="shared" si="53"/>
        <v>-0.90909090909090906</v>
      </c>
      <c r="DR8" s="43">
        <f t="shared" si="54"/>
        <v>-0.2988505747126437</v>
      </c>
      <c r="DS8" s="43">
        <f t="shared" si="55"/>
        <v>-0.36633663366336633</v>
      </c>
      <c r="DT8" s="43">
        <f t="shared" si="56"/>
        <v>0.12365591397849462</v>
      </c>
      <c r="DU8" s="43">
        <f t="shared" si="57"/>
        <v>-0.41304347826086957</v>
      </c>
      <c r="DV8" s="43">
        <f t="shared" si="58"/>
        <v>-0.29908675799086759</v>
      </c>
      <c r="DW8" s="43">
        <f t="shared" si="59"/>
        <v>6.7729083665338641E-2</v>
      </c>
      <c r="DX8" s="43">
        <f t="shared" si="60"/>
        <v>-0.42837078651685395</v>
      </c>
      <c r="DY8" s="69">
        <f t="shared" si="61"/>
        <v>-0.29906542056074764</v>
      </c>
    </row>
    <row r="9" spans="1:129" x14ac:dyDescent="0.25">
      <c r="A9" s="59" t="s">
        <v>56</v>
      </c>
      <c r="B9" s="78" t="s">
        <v>65</v>
      </c>
      <c r="C9" s="60" t="s">
        <v>66</v>
      </c>
      <c r="D9" s="77" t="s">
        <v>177</v>
      </c>
      <c r="E9" s="61" t="s">
        <v>53</v>
      </c>
      <c r="F9" s="59">
        <v>411</v>
      </c>
      <c r="G9" s="60">
        <v>220</v>
      </c>
      <c r="H9" s="60">
        <v>631</v>
      </c>
      <c r="I9" s="60">
        <v>1676</v>
      </c>
      <c r="J9" s="60">
        <v>9</v>
      </c>
      <c r="K9" s="60">
        <v>1685</v>
      </c>
      <c r="L9" s="60">
        <v>2087</v>
      </c>
      <c r="M9" s="60">
        <v>229</v>
      </c>
      <c r="N9" s="60">
        <v>2316</v>
      </c>
      <c r="O9" s="60">
        <v>65</v>
      </c>
      <c r="P9" s="60">
        <v>4</v>
      </c>
      <c r="Q9" s="60">
        <v>69</v>
      </c>
      <c r="R9" s="60">
        <v>37</v>
      </c>
      <c r="S9" s="60">
        <v>99</v>
      </c>
      <c r="T9" s="60">
        <v>136</v>
      </c>
      <c r="U9" s="60">
        <v>77</v>
      </c>
      <c r="V9" s="60">
        <v>387</v>
      </c>
      <c r="W9" s="60">
        <v>464</v>
      </c>
      <c r="X9" s="60">
        <v>87</v>
      </c>
      <c r="Y9" s="60">
        <v>387</v>
      </c>
      <c r="Z9" s="60">
        <v>474</v>
      </c>
      <c r="AA9" s="60">
        <v>7</v>
      </c>
      <c r="AB9" s="60">
        <v>0</v>
      </c>
      <c r="AC9" s="60">
        <v>7</v>
      </c>
      <c r="AD9" s="60">
        <v>9</v>
      </c>
      <c r="AE9" s="60">
        <v>65</v>
      </c>
      <c r="AF9" s="60">
        <v>175</v>
      </c>
      <c r="AG9" s="60">
        <v>240</v>
      </c>
      <c r="AH9" s="60">
        <v>72</v>
      </c>
      <c r="AI9" s="60">
        <v>175</v>
      </c>
      <c r="AJ9" s="62">
        <v>247</v>
      </c>
      <c r="AK9" s="59">
        <v>490</v>
      </c>
      <c r="AL9" s="60">
        <v>276</v>
      </c>
      <c r="AM9" s="60">
        <v>766</v>
      </c>
      <c r="AN9" s="60">
        <v>2032</v>
      </c>
      <c r="AO9" s="60">
        <v>13</v>
      </c>
      <c r="AP9" s="60">
        <v>2045</v>
      </c>
      <c r="AQ9" s="60">
        <v>2522</v>
      </c>
      <c r="AR9" s="60">
        <v>289</v>
      </c>
      <c r="AS9" s="60">
        <v>2811</v>
      </c>
      <c r="AT9" s="60">
        <v>77</v>
      </c>
      <c r="AU9" s="60">
        <v>5</v>
      </c>
      <c r="AV9" s="60">
        <v>82</v>
      </c>
      <c r="AW9" s="60">
        <v>56</v>
      </c>
      <c r="AX9" s="60">
        <v>107</v>
      </c>
      <c r="AY9" s="60">
        <v>163</v>
      </c>
      <c r="AZ9" s="60">
        <v>59</v>
      </c>
      <c r="BA9" s="60">
        <v>726</v>
      </c>
      <c r="BB9" s="60">
        <v>785</v>
      </c>
      <c r="BC9" s="60">
        <v>77</v>
      </c>
      <c r="BD9" s="60">
        <v>726</v>
      </c>
      <c r="BE9" s="60">
        <v>803</v>
      </c>
      <c r="BF9" s="60">
        <v>10</v>
      </c>
      <c r="BG9" s="60">
        <v>2</v>
      </c>
      <c r="BH9" s="60">
        <v>12</v>
      </c>
      <c r="BI9" s="60">
        <v>13</v>
      </c>
      <c r="BJ9" s="60">
        <v>87</v>
      </c>
      <c r="BK9" s="60">
        <v>198</v>
      </c>
      <c r="BL9" s="60">
        <v>285</v>
      </c>
      <c r="BM9" s="60">
        <v>97</v>
      </c>
      <c r="BN9" s="60">
        <v>200</v>
      </c>
      <c r="BO9" s="62">
        <v>297</v>
      </c>
      <c r="BP9" s="67">
        <f t="shared" si="0"/>
        <v>79</v>
      </c>
      <c r="BQ9" s="66">
        <f t="shared" si="1"/>
        <v>56</v>
      </c>
      <c r="BR9" s="66">
        <f t="shared" si="2"/>
        <v>135</v>
      </c>
      <c r="BS9" s="66">
        <f t="shared" si="3"/>
        <v>356</v>
      </c>
      <c r="BT9" s="66">
        <f t="shared" si="4"/>
        <v>4</v>
      </c>
      <c r="BU9" s="66">
        <f t="shared" si="5"/>
        <v>360</v>
      </c>
      <c r="BV9" s="66">
        <f t="shared" si="6"/>
        <v>435</v>
      </c>
      <c r="BW9" s="66">
        <f t="shared" si="7"/>
        <v>60</v>
      </c>
      <c r="BX9" s="66">
        <f t="shared" si="8"/>
        <v>495</v>
      </c>
      <c r="BY9" s="66">
        <f t="shared" si="9"/>
        <v>12</v>
      </c>
      <c r="BZ9" s="66">
        <f t="shared" si="10"/>
        <v>1</v>
      </c>
      <c r="CA9" s="66">
        <f t="shared" si="11"/>
        <v>13</v>
      </c>
      <c r="CB9" s="66">
        <f t="shared" si="12"/>
        <v>19</v>
      </c>
      <c r="CC9" s="66">
        <f t="shared" si="13"/>
        <v>8</v>
      </c>
      <c r="CD9" s="66">
        <f t="shared" si="14"/>
        <v>27</v>
      </c>
      <c r="CE9" s="66">
        <f t="shared" si="15"/>
        <v>-18</v>
      </c>
      <c r="CF9" s="66">
        <f t="shared" si="16"/>
        <v>339</v>
      </c>
      <c r="CG9" s="66">
        <f t="shared" si="17"/>
        <v>321</v>
      </c>
      <c r="CH9" s="66">
        <f t="shared" si="18"/>
        <v>-10</v>
      </c>
      <c r="CI9" s="66">
        <f t="shared" si="19"/>
        <v>339</v>
      </c>
      <c r="CJ9" s="66">
        <f t="shared" si="20"/>
        <v>329</v>
      </c>
      <c r="CK9" s="66">
        <f t="shared" si="21"/>
        <v>3</v>
      </c>
      <c r="CL9" s="66">
        <f t="shared" si="22"/>
        <v>2</v>
      </c>
      <c r="CM9" s="66">
        <f t="shared" si="23"/>
        <v>5</v>
      </c>
      <c r="CN9" s="66">
        <f t="shared" si="24"/>
        <v>4</v>
      </c>
      <c r="CO9" s="66">
        <f t="shared" si="25"/>
        <v>22</v>
      </c>
      <c r="CP9" s="66">
        <f t="shared" si="26"/>
        <v>23</v>
      </c>
      <c r="CQ9" s="66">
        <f t="shared" si="27"/>
        <v>45</v>
      </c>
      <c r="CR9" s="66">
        <f t="shared" si="28"/>
        <v>25</v>
      </c>
      <c r="CS9" s="66">
        <f t="shared" si="29"/>
        <v>25</v>
      </c>
      <c r="CT9" s="80">
        <f t="shared" si="30"/>
        <v>50</v>
      </c>
      <c r="CU9" s="68">
        <f t="shared" si="31"/>
        <v>0.19221411192214111</v>
      </c>
      <c r="CV9" s="43">
        <f t="shared" si="32"/>
        <v>0.25454545454545452</v>
      </c>
      <c r="CW9" s="43">
        <f t="shared" si="33"/>
        <v>0.21394611727416799</v>
      </c>
      <c r="CX9" s="43">
        <f t="shared" si="34"/>
        <v>0.21241050119331742</v>
      </c>
      <c r="CY9" s="43">
        <f t="shared" si="35"/>
        <v>0.44444444444444442</v>
      </c>
      <c r="CZ9" s="43">
        <f t="shared" si="36"/>
        <v>0.21364985163204747</v>
      </c>
      <c r="DA9" s="43">
        <f t="shared" si="37"/>
        <v>0.20843315764254911</v>
      </c>
      <c r="DB9" s="43">
        <f t="shared" si="38"/>
        <v>0.26200873362445415</v>
      </c>
      <c r="DC9" s="43">
        <f t="shared" si="39"/>
        <v>0.21373056994818654</v>
      </c>
      <c r="DD9" s="43">
        <f t="shared" si="40"/>
        <v>0.18461538461538463</v>
      </c>
      <c r="DE9" s="43">
        <f t="shared" si="41"/>
        <v>0.25</v>
      </c>
      <c r="DF9" s="43">
        <f t="shared" si="42"/>
        <v>0.18840579710144928</v>
      </c>
      <c r="DG9" s="43">
        <f t="shared" si="43"/>
        <v>0.51351351351351349</v>
      </c>
      <c r="DH9" s="43">
        <f t="shared" si="44"/>
        <v>8.0808080808080815E-2</v>
      </c>
      <c r="DI9" s="43">
        <f t="shared" si="45"/>
        <v>0.19852941176470587</v>
      </c>
      <c r="DJ9" s="43">
        <f t="shared" si="46"/>
        <v>-0.23376623376623376</v>
      </c>
      <c r="DK9" s="43">
        <f t="shared" si="47"/>
        <v>0.87596899224806202</v>
      </c>
      <c r="DL9" s="43">
        <f t="shared" si="48"/>
        <v>0.69181034482758619</v>
      </c>
      <c r="DM9" s="43">
        <f t="shared" si="49"/>
        <v>-0.11494252873563218</v>
      </c>
      <c r="DN9" s="43">
        <f t="shared" si="50"/>
        <v>0.87596899224806202</v>
      </c>
      <c r="DO9" s="43">
        <f t="shared" si="51"/>
        <v>0.69409282700421937</v>
      </c>
      <c r="DP9" s="43">
        <f t="shared" si="52"/>
        <v>0.42857142857142855</v>
      </c>
      <c r="DQ9" s="43" t="e">
        <f t="shared" si="53"/>
        <v>#DIV/0!</v>
      </c>
      <c r="DR9" s="43">
        <f t="shared" si="54"/>
        <v>0.7142857142857143</v>
      </c>
      <c r="DS9" s="43">
        <f t="shared" si="55"/>
        <v>0.44444444444444442</v>
      </c>
      <c r="DT9" s="43">
        <f t="shared" si="56"/>
        <v>0.33846153846153848</v>
      </c>
      <c r="DU9" s="43">
        <f t="shared" si="57"/>
        <v>0.13142857142857142</v>
      </c>
      <c r="DV9" s="43">
        <f t="shared" si="58"/>
        <v>0.1875</v>
      </c>
      <c r="DW9" s="43">
        <f t="shared" si="59"/>
        <v>0.34722222222222221</v>
      </c>
      <c r="DX9" s="43">
        <f t="shared" si="60"/>
        <v>0.14285714285714285</v>
      </c>
      <c r="DY9" s="69">
        <f t="shared" si="61"/>
        <v>0.20242914979757085</v>
      </c>
    </row>
    <row r="10" spans="1:129" x14ac:dyDescent="0.25">
      <c r="A10" s="59" t="s">
        <v>67</v>
      </c>
      <c r="B10" s="78" t="s">
        <v>68</v>
      </c>
      <c r="C10" s="60" t="s">
        <v>69</v>
      </c>
      <c r="D10" s="77" t="s">
        <v>176</v>
      </c>
      <c r="E10" s="61" t="s">
        <v>53</v>
      </c>
      <c r="F10" s="59">
        <v>2700</v>
      </c>
      <c r="G10" s="60">
        <v>1309</v>
      </c>
      <c r="H10" s="60">
        <v>4009</v>
      </c>
      <c r="I10" s="60">
        <v>1215</v>
      </c>
      <c r="J10" s="60">
        <v>93</v>
      </c>
      <c r="K10" s="60">
        <v>1308</v>
      </c>
      <c r="L10" s="60">
        <v>3915</v>
      </c>
      <c r="M10" s="60">
        <v>1402</v>
      </c>
      <c r="N10" s="60">
        <v>5317</v>
      </c>
      <c r="O10" s="60">
        <v>404</v>
      </c>
      <c r="P10" s="60">
        <v>28</v>
      </c>
      <c r="Q10" s="60">
        <v>432</v>
      </c>
      <c r="R10" s="60">
        <v>422</v>
      </c>
      <c r="S10" s="60">
        <v>144</v>
      </c>
      <c r="T10" s="60">
        <v>566</v>
      </c>
      <c r="U10" s="60">
        <v>811</v>
      </c>
      <c r="V10" s="60">
        <v>715</v>
      </c>
      <c r="W10" s="60">
        <v>1526</v>
      </c>
      <c r="X10" s="60">
        <v>852</v>
      </c>
      <c r="Y10" s="60">
        <v>744</v>
      </c>
      <c r="Z10" s="60">
        <v>1596</v>
      </c>
      <c r="AA10" s="60">
        <v>55</v>
      </c>
      <c r="AB10" s="60">
        <v>3</v>
      </c>
      <c r="AC10" s="60">
        <v>58</v>
      </c>
      <c r="AD10" s="60">
        <v>70</v>
      </c>
      <c r="AE10" s="60">
        <v>141</v>
      </c>
      <c r="AF10" s="60">
        <v>113</v>
      </c>
      <c r="AG10" s="60">
        <v>254</v>
      </c>
      <c r="AH10" s="60">
        <v>196</v>
      </c>
      <c r="AI10" s="60">
        <v>116</v>
      </c>
      <c r="AJ10" s="62">
        <v>312</v>
      </c>
      <c r="AK10" s="59">
        <v>3117</v>
      </c>
      <c r="AL10" s="60">
        <v>1464</v>
      </c>
      <c r="AM10" s="60">
        <v>4581</v>
      </c>
      <c r="AN10" s="60">
        <v>928</v>
      </c>
      <c r="AO10" s="60">
        <v>18</v>
      </c>
      <c r="AP10" s="60">
        <v>946</v>
      </c>
      <c r="AQ10" s="60">
        <v>4045</v>
      </c>
      <c r="AR10" s="60">
        <v>1482</v>
      </c>
      <c r="AS10" s="60">
        <v>5527</v>
      </c>
      <c r="AT10" s="60">
        <v>439</v>
      </c>
      <c r="AU10" s="60">
        <v>7</v>
      </c>
      <c r="AV10" s="60">
        <v>446</v>
      </c>
      <c r="AW10" s="60">
        <v>457</v>
      </c>
      <c r="AX10" s="60">
        <v>92</v>
      </c>
      <c r="AY10" s="60">
        <v>549</v>
      </c>
      <c r="AZ10" s="60">
        <v>765</v>
      </c>
      <c r="BA10" s="60">
        <v>325</v>
      </c>
      <c r="BB10" s="60">
        <v>1090</v>
      </c>
      <c r="BC10" s="60">
        <v>794</v>
      </c>
      <c r="BD10" s="60">
        <v>332</v>
      </c>
      <c r="BE10" s="60">
        <v>1126</v>
      </c>
      <c r="BF10" s="60">
        <v>48</v>
      </c>
      <c r="BG10" s="60">
        <v>0</v>
      </c>
      <c r="BH10" s="60">
        <v>48</v>
      </c>
      <c r="BI10" s="60">
        <v>52</v>
      </c>
      <c r="BJ10" s="60">
        <v>223</v>
      </c>
      <c r="BK10" s="60">
        <v>68</v>
      </c>
      <c r="BL10" s="60">
        <v>291</v>
      </c>
      <c r="BM10" s="60">
        <v>271</v>
      </c>
      <c r="BN10" s="60">
        <v>68</v>
      </c>
      <c r="BO10" s="62">
        <v>339</v>
      </c>
      <c r="BP10" s="67">
        <f t="shared" si="0"/>
        <v>417</v>
      </c>
      <c r="BQ10" s="66">
        <f t="shared" si="1"/>
        <v>155</v>
      </c>
      <c r="BR10" s="66">
        <f t="shared" si="2"/>
        <v>572</v>
      </c>
      <c r="BS10" s="66">
        <f t="shared" si="3"/>
        <v>-287</v>
      </c>
      <c r="BT10" s="66">
        <f t="shared" si="4"/>
        <v>-75</v>
      </c>
      <c r="BU10" s="66">
        <f t="shared" si="5"/>
        <v>-362</v>
      </c>
      <c r="BV10" s="66">
        <f t="shared" si="6"/>
        <v>130</v>
      </c>
      <c r="BW10" s="66">
        <f t="shared" si="7"/>
        <v>80</v>
      </c>
      <c r="BX10" s="66">
        <f t="shared" si="8"/>
        <v>210</v>
      </c>
      <c r="BY10" s="66">
        <f t="shared" si="9"/>
        <v>35</v>
      </c>
      <c r="BZ10" s="66">
        <f t="shared" si="10"/>
        <v>-21</v>
      </c>
      <c r="CA10" s="66">
        <f t="shared" si="11"/>
        <v>14</v>
      </c>
      <c r="CB10" s="66">
        <f t="shared" si="12"/>
        <v>35</v>
      </c>
      <c r="CC10" s="66">
        <f t="shared" si="13"/>
        <v>-52</v>
      </c>
      <c r="CD10" s="66">
        <f t="shared" si="14"/>
        <v>-17</v>
      </c>
      <c r="CE10" s="66">
        <f t="shared" si="15"/>
        <v>-46</v>
      </c>
      <c r="CF10" s="66">
        <f t="shared" si="16"/>
        <v>-390</v>
      </c>
      <c r="CG10" s="66">
        <f t="shared" si="17"/>
        <v>-436</v>
      </c>
      <c r="CH10" s="66">
        <f t="shared" si="18"/>
        <v>-58</v>
      </c>
      <c r="CI10" s="66">
        <f t="shared" si="19"/>
        <v>-412</v>
      </c>
      <c r="CJ10" s="66">
        <f t="shared" si="20"/>
        <v>-470</v>
      </c>
      <c r="CK10" s="66">
        <f t="shared" si="21"/>
        <v>-7</v>
      </c>
      <c r="CL10" s="66">
        <f t="shared" si="22"/>
        <v>-3</v>
      </c>
      <c r="CM10" s="66">
        <f t="shared" si="23"/>
        <v>-10</v>
      </c>
      <c r="CN10" s="66">
        <f t="shared" si="24"/>
        <v>-18</v>
      </c>
      <c r="CO10" s="66">
        <f t="shared" si="25"/>
        <v>82</v>
      </c>
      <c r="CP10" s="66">
        <f t="shared" si="26"/>
        <v>-45</v>
      </c>
      <c r="CQ10" s="66">
        <f t="shared" si="27"/>
        <v>37</v>
      </c>
      <c r="CR10" s="66">
        <f t="shared" si="28"/>
        <v>75</v>
      </c>
      <c r="CS10" s="66">
        <f t="shared" si="29"/>
        <v>-48</v>
      </c>
      <c r="CT10" s="80">
        <f t="shared" si="30"/>
        <v>27</v>
      </c>
      <c r="CU10" s="68">
        <f t="shared" si="31"/>
        <v>0.15444444444444444</v>
      </c>
      <c r="CV10" s="43">
        <f t="shared" si="32"/>
        <v>0.11841100076394194</v>
      </c>
      <c r="CW10" s="43">
        <f t="shared" si="33"/>
        <v>0.14267897231229734</v>
      </c>
      <c r="CX10" s="43">
        <f t="shared" si="34"/>
        <v>-0.23621399176954733</v>
      </c>
      <c r="CY10" s="43">
        <f t="shared" si="35"/>
        <v>-0.80645161290322576</v>
      </c>
      <c r="CZ10" s="43">
        <f t="shared" si="36"/>
        <v>-0.27675840978593275</v>
      </c>
      <c r="DA10" s="43">
        <f t="shared" si="37"/>
        <v>3.3205619412515965E-2</v>
      </c>
      <c r="DB10" s="43">
        <f t="shared" si="38"/>
        <v>5.7061340941512127E-2</v>
      </c>
      <c r="DC10" s="43">
        <f t="shared" si="39"/>
        <v>3.9495956366372015E-2</v>
      </c>
      <c r="DD10" s="43">
        <f t="shared" si="40"/>
        <v>8.6633663366336627E-2</v>
      </c>
      <c r="DE10" s="43">
        <f t="shared" si="41"/>
        <v>-0.75</v>
      </c>
      <c r="DF10" s="43">
        <f t="shared" si="42"/>
        <v>3.2407407407407406E-2</v>
      </c>
      <c r="DG10" s="43">
        <f t="shared" si="43"/>
        <v>8.2938388625592413E-2</v>
      </c>
      <c r="DH10" s="43">
        <f t="shared" si="44"/>
        <v>-0.3611111111111111</v>
      </c>
      <c r="DI10" s="43">
        <f t="shared" si="45"/>
        <v>-3.0035335689045935E-2</v>
      </c>
      <c r="DJ10" s="43">
        <f t="shared" si="46"/>
        <v>-5.6720098643649818E-2</v>
      </c>
      <c r="DK10" s="43">
        <f t="shared" si="47"/>
        <v>-0.54545454545454541</v>
      </c>
      <c r="DL10" s="43">
        <f t="shared" si="48"/>
        <v>-0.2857142857142857</v>
      </c>
      <c r="DM10" s="43">
        <f t="shared" si="49"/>
        <v>-6.8075117370892016E-2</v>
      </c>
      <c r="DN10" s="43">
        <f t="shared" si="50"/>
        <v>-0.55376344086021501</v>
      </c>
      <c r="DO10" s="43">
        <f t="shared" si="51"/>
        <v>-0.29448621553884713</v>
      </c>
      <c r="DP10" s="43">
        <f t="shared" si="52"/>
        <v>-0.12727272727272726</v>
      </c>
      <c r="DQ10" s="43">
        <f t="shared" si="53"/>
        <v>-1</v>
      </c>
      <c r="DR10" s="43">
        <f t="shared" si="54"/>
        <v>-0.17241379310344829</v>
      </c>
      <c r="DS10" s="43">
        <f t="shared" si="55"/>
        <v>-0.25714285714285712</v>
      </c>
      <c r="DT10" s="43">
        <f t="shared" si="56"/>
        <v>0.58156028368794321</v>
      </c>
      <c r="DU10" s="43">
        <f t="shared" si="57"/>
        <v>-0.39823008849557523</v>
      </c>
      <c r="DV10" s="43">
        <f t="shared" si="58"/>
        <v>0.14566929133858267</v>
      </c>
      <c r="DW10" s="43">
        <f t="shared" si="59"/>
        <v>0.38265306122448978</v>
      </c>
      <c r="DX10" s="43">
        <f t="shared" si="60"/>
        <v>-0.41379310344827586</v>
      </c>
      <c r="DY10" s="69">
        <f t="shared" si="61"/>
        <v>8.6538461538461536E-2</v>
      </c>
    </row>
    <row r="11" spans="1:129" x14ac:dyDescent="0.25">
      <c r="A11" s="59" t="s">
        <v>70</v>
      </c>
      <c r="B11" s="78" t="s">
        <v>71</v>
      </c>
      <c r="C11" s="60" t="s">
        <v>72</v>
      </c>
      <c r="D11" s="77" t="s">
        <v>176</v>
      </c>
      <c r="E11" s="61" t="s">
        <v>53</v>
      </c>
      <c r="F11" s="59">
        <v>3170</v>
      </c>
      <c r="G11" s="60">
        <v>3134</v>
      </c>
      <c r="H11" s="60">
        <v>6304</v>
      </c>
      <c r="I11" s="60">
        <v>600</v>
      </c>
      <c r="J11" s="60">
        <v>0</v>
      </c>
      <c r="K11" s="60">
        <v>600</v>
      </c>
      <c r="L11" s="60">
        <v>3770</v>
      </c>
      <c r="M11" s="60">
        <v>3134</v>
      </c>
      <c r="N11" s="60">
        <v>6904</v>
      </c>
      <c r="O11" s="60">
        <v>924</v>
      </c>
      <c r="P11" s="60">
        <v>0</v>
      </c>
      <c r="Q11" s="60">
        <v>924</v>
      </c>
      <c r="R11" s="60">
        <v>246</v>
      </c>
      <c r="S11" s="60">
        <v>60</v>
      </c>
      <c r="T11" s="60">
        <v>306</v>
      </c>
      <c r="U11" s="60">
        <v>1286</v>
      </c>
      <c r="V11" s="60">
        <v>300</v>
      </c>
      <c r="W11" s="60">
        <v>1586</v>
      </c>
      <c r="X11" s="60">
        <v>1481</v>
      </c>
      <c r="Y11" s="60">
        <v>300</v>
      </c>
      <c r="Z11" s="60">
        <v>1781</v>
      </c>
      <c r="AA11" s="60">
        <v>232</v>
      </c>
      <c r="AB11" s="60">
        <v>0</v>
      </c>
      <c r="AC11" s="60">
        <v>232</v>
      </c>
      <c r="AD11" s="60">
        <v>401</v>
      </c>
      <c r="AE11" s="60">
        <v>284</v>
      </c>
      <c r="AF11" s="60">
        <v>34</v>
      </c>
      <c r="AG11" s="60">
        <v>318</v>
      </c>
      <c r="AH11" s="60">
        <v>516</v>
      </c>
      <c r="AI11" s="60">
        <v>34</v>
      </c>
      <c r="AJ11" s="62">
        <v>550</v>
      </c>
      <c r="AK11" s="59">
        <v>3267</v>
      </c>
      <c r="AL11" s="60">
        <v>2646</v>
      </c>
      <c r="AM11" s="60">
        <v>5913</v>
      </c>
      <c r="AN11" s="60">
        <v>608</v>
      </c>
      <c r="AO11" s="60">
        <v>0</v>
      </c>
      <c r="AP11" s="60">
        <v>608</v>
      </c>
      <c r="AQ11" s="60">
        <v>3875</v>
      </c>
      <c r="AR11" s="60">
        <v>2646</v>
      </c>
      <c r="AS11" s="60">
        <v>6521</v>
      </c>
      <c r="AT11" s="60">
        <v>815</v>
      </c>
      <c r="AU11" s="60">
        <v>0</v>
      </c>
      <c r="AV11" s="60">
        <v>815</v>
      </c>
      <c r="AW11" s="60">
        <v>262</v>
      </c>
      <c r="AX11" s="60">
        <v>35</v>
      </c>
      <c r="AY11" s="60">
        <v>297</v>
      </c>
      <c r="AZ11" s="60">
        <v>1063</v>
      </c>
      <c r="BA11" s="60">
        <v>311</v>
      </c>
      <c r="BB11" s="60">
        <v>1374</v>
      </c>
      <c r="BC11" s="60">
        <v>1377</v>
      </c>
      <c r="BD11" s="60">
        <v>311</v>
      </c>
      <c r="BE11" s="60">
        <v>1688</v>
      </c>
      <c r="BF11" s="60">
        <v>214</v>
      </c>
      <c r="BG11" s="60">
        <v>0</v>
      </c>
      <c r="BH11" s="60">
        <v>214</v>
      </c>
      <c r="BI11" s="60">
        <v>272</v>
      </c>
      <c r="BJ11" s="60">
        <v>264</v>
      </c>
      <c r="BK11" s="60">
        <v>7</v>
      </c>
      <c r="BL11" s="60">
        <v>271</v>
      </c>
      <c r="BM11" s="60">
        <v>478</v>
      </c>
      <c r="BN11" s="60">
        <v>7</v>
      </c>
      <c r="BO11" s="62">
        <v>485</v>
      </c>
      <c r="BP11" s="67">
        <f t="shared" si="0"/>
        <v>97</v>
      </c>
      <c r="BQ11" s="66">
        <f t="shared" si="1"/>
        <v>-488</v>
      </c>
      <c r="BR11" s="66">
        <f t="shared" si="2"/>
        <v>-391</v>
      </c>
      <c r="BS11" s="66">
        <f t="shared" si="3"/>
        <v>8</v>
      </c>
      <c r="BT11" s="66">
        <f t="shared" si="4"/>
        <v>0</v>
      </c>
      <c r="BU11" s="66">
        <f t="shared" si="5"/>
        <v>8</v>
      </c>
      <c r="BV11" s="66">
        <f t="shared" si="6"/>
        <v>105</v>
      </c>
      <c r="BW11" s="66">
        <f t="shared" si="7"/>
        <v>-488</v>
      </c>
      <c r="BX11" s="66">
        <f t="shared" si="8"/>
        <v>-383</v>
      </c>
      <c r="BY11" s="66">
        <f t="shared" si="9"/>
        <v>-109</v>
      </c>
      <c r="BZ11" s="66">
        <f t="shared" si="10"/>
        <v>0</v>
      </c>
      <c r="CA11" s="66">
        <f t="shared" si="11"/>
        <v>-109</v>
      </c>
      <c r="CB11" s="66">
        <f t="shared" si="12"/>
        <v>16</v>
      </c>
      <c r="CC11" s="66">
        <f t="shared" si="13"/>
        <v>-25</v>
      </c>
      <c r="CD11" s="66">
        <f t="shared" si="14"/>
        <v>-9</v>
      </c>
      <c r="CE11" s="66">
        <f t="shared" si="15"/>
        <v>-223</v>
      </c>
      <c r="CF11" s="66">
        <f t="shared" si="16"/>
        <v>11</v>
      </c>
      <c r="CG11" s="66">
        <f t="shared" si="17"/>
        <v>-212</v>
      </c>
      <c r="CH11" s="66">
        <f t="shared" si="18"/>
        <v>-104</v>
      </c>
      <c r="CI11" s="66">
        <f t="shared" si="19"/>
        <v>11</v>
      </c>
      <c r="CJ11" s="66">
        <f t="shared" si="20"/>
        <v>-93</v>
      </c>
      <c r="CK11" s="66">
        <f t="shared" si="21"/>
        <v>-18</v>
      </c>
      <c r="CL11" s="66">
        <f t="shared" si="22"/>
        <v>0</v>
      </c>
      <c r="CM11" s="66">
        <f t="shared" si="23"/>
        <v>-18</v>
      </c>
      <c r="CN11" s="66">
        <f t="shared" si="24"/>
        <v>-129</v>
      </c>
      <c r="CO11" s="66">
        <f t="shared" si="25"/>
        <v>-20</v>
      </c>
      <c r="CP11" s="66">
        <f t="shared" si="26"/>
        <v>-27</v>
      </c>
      <c r="CQ11" s="66">
        <f t="shared" si="27"/>
        <v>-47</v>
      </c>
      <c r="CR11" s="66">
        <f t="shared" si="28"/>
        <v>-38</v>
      </c>
      <c r="CS11" s="66">
        <f t="shared" si="29"/>
        <v>-27</v>
      </c>
      <c r="CT11" s="80">
        <f t="shared" si="30"/>
        <v>-65</v>
      </c>
      <c r="CU11" s="68">
        <f t="shared" si="31"/>
        <v>3.0599369085173501E-2</v>
      </c>
      <c r="CV11" s="43">
        <f t="shared" si="32"/>
        <v>-0.1557115507338864</v>
      </c>
      <c r="CW11" s="43">
        <f t="shared" si="33"/>
        <v>-6.2024111675126906E-2</v>
      </c>
      <c r="CX11" s="43">
        <f t="shared" si="34"/>
        <v>1.3333333333333334E-2</v>
      </c>
      <c r="CY11" s="43" t="e">
        <f t="shared" si="35"/>
        <v>#DIV/0!</v>
      </c>
      <c r="CZ11" s="43">
        <f t="shared" si="36"/>
        <v>1.3333333333333334E-2</v>
      </c>
      <c r="DA11" s="43">
        <f t="shared" si="37"/>
        <v>2.7851458885941646E-2</v>
      </c>
      <c r="DB11" s="43">
        <f t="shared" si="38"/>
        <v>-0.1557115507338864</v>
      </c>
      <c r="DC11" s="43">
        <f t="shared" si="39"/>
        <v>-5.547508690614137E-2</v>
      </c>
      <c r="DD11" s="43">
        <f t="shared" si="40"/>
        <v>-0.11796536796536797</v>
      </c>
      <c r="DE11" s="43" t="e">
        <f t="shared" si="41"/>
        <v>#DIV/0!</v>
      </c>
      <c r="DF11" s="43">
        <f t="shared" si="42"/>
        <v>-0.11796536796536797</v>
      </c>
      <c r="DG11" s="43">
        <f t="shared" si="43"/>
        <v>6.5040650406504072E-2</v>
      </c>
      <c r="DH11" s="43">
        <f t="shared" si="44"/>
        <v>-0.41666666666666669</v>
      </c>
      <c r="DI11" s="43">
        <f t="shared" si="45"/>
        <v>-2.9411764705882353E-2</v>
      </c>
      <c r="DJ11" s="43">
        <f t="shared" si="46"/>
        <v>-0.17340590979782269</v>
      </c>
      <c r="DK11" s="43">
        <f t="shared" si="47"/>
        <v>3.6666666666666667E-2</v>
      </c>
      <c r="DL11" s="43">
        <f t="shared" si="48"/>
        <v>-0.13366960907944514</v>
      </c>
      <c r="DM11" s="43">
        <f t="shared" si="49"/>
        <v>-7.0222822417285613E-2</v>
      </c>
      <c r="DN11" s="43">
        <f t="shared" si="50"/>
        <v>3.6666666666666667E-2</v>
      </c>
      <c r="DO11" s="43">
        <f t="shared" si="51"/>
        <v>-5.221785513756317E-2</v>
      </c>
      <c r="DP11" s="43">
        <f t="shared" si="52"/>
        <v>-7.7586206896551727E-2</v>
      </c>
      <c r="DQ11" s="43" t="e">
        <f t="shared" si="53"/>
        <v>#DIV/0!</v>
      </c>
      <c r="DR11" s="43">
        <f t="shared" si="54"/>
        <v>-7.7586206896551727E-2</v>
      </c>
      <c r="DS11" s="43">
        <f t="shared" si="55"/>
        <v>-0.32169576059850374</v>
      </c>
      <c r="DT11" s="43">
        <f t="shared" si="56"/>
        <v>-7.0422535211267609E-2</v>
      </c>
      <c r="DU11" s="43">
        <f t="shared" si="57"/>
        <v>-0.79411764705882348</v>
      </c>
      <c r="DV11" s="43">
        <f t="shared" si="58"/>
        <v>-0.14779874213836477</v>
      </c>
      <c r="DW11" s="43">
        <f t="shared" si="59"/>
        <v>-7.3643410852713184E-2</v>
      </c>
      <c r="DX11" s="43">
        <f t="shared" si="60"/>
        <v>-0.79411764705882348</v>
      </c>
      <c r="DY11" s="69">
        <f t="shared" si="61"/>
        <v>-0.11818181818181818</v>
      </c>
    </row>
    <row r="12" spans="1:129" x14ac:dyDescent="0.25">
      <c r="A12" s="59" t="s">
        <v>73</v>
      </c>
      <c r="B12" s="78" t="s">
        <v>74</v>
      </c>
      <c r="C12" s="60" t="s">
        <v>75</v>
      </c>
      <c r="D12" s="77" t="s">
        <v>176</v>
      </c>
      <c r="E12" s="61" t="s">
        <v>53</v>
      </c>
      <c r="F12" s="59">
        <v>580</v>
      </c>
      <c r="G12" s="60">
        <v>575</v>
      </c>
      <c r="H12" s="60">
        <v>1155</v>
      </c>
      <c r="I12" s="60">
        <v>613</v>
      </c>
      <c r="J12" s="60">
        <v>27</v>
      </c>
      <c r="K12" s="60">
        <v>640</v>
      </c>
      <c r="L12" s="60">
        <v>1193</v>
      </c>
      <c r="M12" s="60">
        <v>602</v>
      </c>
      <c r="N12" s="60">
        <v>1795</v>
      </c>
      <c r="O12" s="60">
        <v>167</v>
      </c>
      <c r="P12" s="60">
        <v>7</v>
      </c>
      <c r="Q12" s="60">
        <v>174</v>
      </c>
      <c r="R12" s="60">
        <v>119</v>
      </c>
      <c r="S12" s="60">
        <v>52</v>
      </c>
      <c r="T12" s="60">
        <v>171</v>
      </c>
      <c r="U12" s="60">
        <v>65</v>
      </c>
      <c r="V12" s="60">
        <v>185</v>
      </c>
      <c r="W12" s="60">
        <v>250</v>
      </c>
      <c r="X12" s="60">
        <v>72</v>
      </c>
      <c r="Y12" s="60">
        <v>190</v>
      </c>
      <c r="Z12" s="60">
        <v>262</v>
      </c>
      <c r="AA12" s="60">
        <v>24</v>
      </c>
      <c r="AB12" s="60">
        <v>1</v>
      </c>
      <c r="AC12" s="60">
        <v>25</v>
      </c>
      <c r="AD12" s="60">
        <v>28</v>
      </c>
      <c r="AE12" s="60">
        <v>30</v>
      </c>
      <c r="AF12" s="60">
        <v>26</v>
      </c>
      <c r="AG12" s="60">
        <v>56</v>
      </c>
      <c r="AH12" s="60">
        <v>54</v>
      </c>
      <c r="AI12" s="60">
        <v>27</v>
      </c>
      <c r="AJ12" s="62">
        <v>81</v>
      </c>
      <c r="AK12" s="59">
        <v>522</v>
      </c>
      <c r="AL12" s="60">
        <v>456</v>
      </c>
      <c r="AM12" s="60">
        <v>978</v>
      </c>
      <c r="AN12" s="60">
        <v>672</v>
      </c>
      <c r="AO12" s="60">
        <v>0</v>
      </c>
      <c r="AP12" s="60">
        <v>672</v>
      </c>
      <c r="AQ12" s="60">
        <v>1194</v>
      </c>
      <c r="AR12" s="60">
        <v>456</v>
      </c>
      <c r="AS12" s="60">
        <v>1650</v>
      </c>
      <c r="AT12" s="60">
        <v>118</v>
      </c>
      <c r="AU12" s="60">
        <v>0</v>
      </c>
      <c r="AV12" s="60">
        <v>118</v>
      </c>
      <c r="AW12" s="60">
        <v>100</v>
      </c>
      <c r="AX12" s="60">
        <v>49</v>
      </c>
      <c r="AY12" s="60">
        <v>149</v>
      </c>
      <c r="AZ12" s="60">
        <v>51</v>
      </c>
      <c r="BA12" s="60">
        <v>209</v>
      </c>
      <c r="BB12" s="60">
        <v>260</v>
      </c>
      <c r="BC12" s="60">
        <v>55</v>
      </c>
      <c r="BD12" s="60">
        <v>209</v>
      </c>
      <c r="BE12" s="60">
        <v>264</v>
      </c>
      <c r="BF12" s="60">
        <v>13</v>
      </c>
      <c r="BG12" s="60">
        <v>0</v>
      </c>
      <c r="BH12" s="60">
        <v>13</v>
      </c>
      <c r="BI12" s="60">
        <v>26</v>
      </c>
      <c r="BJ12" s="60">
        <v>34</v>
      </c>
      <c r="BK12" s="60">
        <v>24</v>
      </c>
      <c r="BL12" s="60">
        <v>58</v>
      </c>
      <c r="BM12" s="60">
        <v>47</v>
      </c>
      <c r="BN12" s="60">
        <v>24</v>
      </c>
      <c r="BO12" s="62">
        <v>71</v>
      </c>
      <c r="BP12" s="67">
        <f t="shared" si="0"/>
        <v>-58</v>
      </c>
      <c r="BQ12" s="66">
        <f t="shared" si="1"/>
        <v>-119</v>
      </c>
      <c r="BR12" s="66">
        <f t="shared" si="2"/>
        <v>-177</v>
      </c>
      <c r="BS12" s="66">
        <f t="shared" si="3"/>
        <v>59</v>
      </c>
      <c r="BT12" s="66">
        <f t="shared" si="4"/>
        <v>-27</v>
      </c>
      <c r="BU12" s="66">
        <f t="shared" si="5"/>
        <v>32</v>
      </c>
      <c r="BV12" s="66">
        <f t="shared" si="6"/>
        <v>1</v>
      </c>
      <c r="BW12" s="66">
        <f t="shared" si="7"/>
        <v>-146</v>
      </c>
      <c r="BX12" s="66">
        <f t="shared" si="8"/>
        <v>-145</v>
      </c>
      <c r="BY12" s="66">
        <f t="shared" si="9"/>
        <v>-49</v>
      </c>
      <c r="BZ12" s="66">
        <f t="shared" si="10"/>
        <v>-7</v>
      </c>
      <c r="CA12" s="66">
        <f t="shared" si="11"/>
        <v>-56</v>
      </c>
      <c r="CB12" s="66">
        <f t="shared" si="12"/>
        <v>-19</v>
      </c>
      <c r="CC12" s="66">
        <f t="shared" si="13"/>
        <v>-3</v>
      </c>
      <c r="CD12" s="66">
        <f t="shared" si="14"/>
        <v>-22</v>
      </c>
      <c r="CE12" s="66">
        <f t="shared" si="15"/>
        <v>-14</v>
      </c>
      <c r="CF12" s="66">
        <f t="shared" si="16"/>
        <v>24</v>
      </c>
      <c r="CG12" s="66">
        <f t="shared" si="17"/>
        <v>10</v>
      </c>
      <c r="CH12" s="66">
        <f t="shared" si="18"/>
        <v>-17</v>
      </c>
      <c r="CI12" s="66">
        <f t="shared" si="19"/>
        <v>19</v>
      </c>
      <c r="CJ12" s="66">
        <f t="shared" si="20"/>
        <v>2</v>
      </c>
      <c r="CK12" s="66">
        <f t="shared" si="21"/>
        <v>-11</v>
      </c>
      <c r="CL12" s="66">
        <f t="shared" si="22"/>
        <v>-1</v>
      </c>
      <c r="CM12" s="66">
        <f t="shared" si="23"/>
        <v>-12</v>
      </c>
      <c r="CN12" s="66">
        <f t="shared" si="24"/>
        <v>-2</v>
      </c>
      <c r="CO12" s="66">
        <f t="shared" si="25"/>
        <v>4</v>
      </c>
      <c r="CP12" s="66">
        <f t="shared" si="26"/>
        <v>-2</v>
      </c>
      <c r="CQ12" s="66">
        <f t="shared" si="27"/>
        <v>2</v>
      </c>
      <c r="CR12" s="66">
        <f t="shared" si="28"/>
        <v>-7</v>
      </c>
      <c r="CS12" s="66">
        <f t="shared" si="29"/>
        <v>-3</v>
      </c>
      <c r="CT12" s="80">
        <f t="shared" si="30"/>
        <v>-10</v>
      </c>
      <c r="CU12" s="68">
        <f t="shared" si="31"/>
        <v>-0.1</v>
      </c>
      <c r="CV12" s="43">
        <f t="shared" si="32"/>
        <v>-0.20695652173913043</v>
      </c>
      <c r="CW12" s="43">
        <f t="shared" si="33"/>
        <v>-0.15324675324675324</v>
      </c>
      <c r="CX12" s="43">
        <f t="shared" si="34"/>
        <v>9.6247960848287115E-2</v>
      </c>
      <c r="CY12" s="43">
        <f t="shared" si="35"/>
        <v>-1</v>
      </c>
      <c r="CZ12" s="43">
        <f t="shared" si="36"/>
        <v>0.05</v>
      </c>
      <c r="DA12" s="43">
        <f t="shared" si="37"/>
        <v>8.3822296730930428E-4</v>
      </c>
      <c r="DB12" s="43">
        <f t="shared" si="38"/>
        <v>-0.2425249169435216</v>
      </c>
      <c r="DC12" s="43">
        <f t="shared" si="39"/>
        <v>-8.0779944289693595E-2</v>
      </c>
      <c r="DD12" s="43">
        <f t="shared" si="40"/>
        <v>-0.29341317365269459</v>
      </c>
      <c r="DE12" s="43">
        <f t="shared" si="41"/>
        <v>-1</v>
      </c>
      <c r="DF12" s="43">
        <f t="shared" si="42"/>
        <v>-0.32183908045977011</v>
      </c>
      <c r="DG12" s="43">
        <f t="shared" si="43"/>
        <v>-0.15966386554621848</v>
      </c>
      <c r="DH12" s="43">
        <f t="shared" si="44"/>
        <v>-5.7692307692307696E-2</v>
      </c>
      <c r="DI12" s="43">
        <f t="shared" si="45"/>
        <v>-0.12865497076023391</v>
      </c>
      <c r="DJ12" s="43">
        <f t="shared" si="46"/>
        <v>-0.2153846153846154</v>
      </c>
      <c r="DK12" s="43">
        <f t="shared" si="47"/>
        <v>0.12972972972972974</v>
      </c>
      <c r="DL12" s="43">
        <f t="shared" si="48"/>
        <v>0.04</v>
      </c>
      <c r="DM12" s="43">
        <f t="shared" si="49"/>
        <v>-0.2361111111111111</v>
      </c>
      <c r="DN12" s="43">
        <f t="shared" si="50"/>
        <v>0.1</v>
      </c>
      <c r="DO12" s="43">
        <f t="shared" si="51"/>
        <v>7.6335877862595417E-3</v>
      </c>
      <c r="DP12" s="43">
        <f t="shared" si="52"/>
        <v>-0.45833333333333331</v>
      </c>
      <c r="DQ12" s="43">
        <f t="shared" si="53"/>
        <v>-1</v>
      </c>
      <c r="DR12" s="43">
        <f t="shared" si="54"/>
        <v>-0.48</v>
      </c>
      <c r="DS12" s="43">
        <f t="shared" si="55"/>
        <v>-7.1428571428571425E-2</v>
      </c>
      <c r="DT12" s="43">
        <f t="shared" si="56"/>
        <v>0.13333333333333333</v>
      </c>
      <c r="DU12" s="43">
        <f t="shared" si="57"/>
        <v>-7.6923076923076927E-2</v>
      </c>
      <c r="DV12" s="43">
        <f t="shared" si="58"/>
        <v>3.5714285714285712E-2</v>
      </c>
      <c r="DW12" s="43">
        <f t="shared" si="59"/>
        <v>-0.12962962962962962</v>
      </c>
      <c r="DX12" s="43">
        <f t="shared" si="60"/>
        <v>-0.1111111111111111</v>
      </c>
      <c r="DY12" s="69">
        <f t="shared" si="61"/>
        <v>-0.12345679012345678</v>
      </c>
    </row>
    <row r="13" spans="1:129" x14ac:dyDescent="0.25">
      <c r="A13" s="59" t="s">
        <v>73</v>
      </c>
      <c r="B13" s="78" t="s">
        <v>76</v>
      </c>
      <c r="C13" s="60" t="s">
        <v>77</v>
      </c>
      <c r="D13" s="77" t="s">
        <v>176</v>
      </c>
      <c r="E13" s="61" t="s">
        <v>53</v>
      </c>
      <c r="F13" s="59">
        <v>1002</v>
      </c>
      <c r="G13" s="60">
        <v>691</v>
      </c>
      <c r="H13" s="60">
        <v>1693</v>
      </c>
      <c r="I13" s="60">
        <v>338</v>
      </c>
      <c r="J13" s="60">
        <v>22</v>
      </c>
      <c r="K13" s="60">
        <v>360</v>
      </c>
      <c r="L13" s="60">
        <v>1340</v>
      </c>
      <c r="M13" s="60">
        <v>713</v>
      </c>
      <c r="N13" s="60">
        <v>2053</v>
      </c>
      <c r="O13" s="60">
        <v>209</v>
      </c>
      <c r="P13" s="60">
        <v>6</v>
      </c>
      <c r="Q13" s="60">
        <v>215</v>
      </c>
      <c r="R13" s="60">
        <v>156</v>
      </c>
      <c r="S13" s="60">
        <v>25</v>
      </c>
      <c r="T13" s="60">
        <v>181</v>
      </c>
      <c r="U13" s="60">
        <v>98</v>
      </c>
      <c r="V13" s="60">
        <v>148</v>
      </c>
      <c r="W13" s="60">
        <v>246</v>
      </c>
      <c r="X13" s="60">
        <v>119</v>
      </c>
      <c r="Y13" s="60">
        <v>153</v>
      </c>
      <c r="Z13" s="60">
        <v>272</v>
      </c>
      <c r="AA13" s="60">
        <v>24</v>
      </c>
      <c r="AB13" s="60">
        <v>0</v>
      </c>
      <c r="AC13" s="60">
        <v>24</v>
      </c>
      <c r="AD13" s="60">
        <v>32</v>
      </c>
      <c r="AE13" s="60">
        <v>104</v>
      </c>
      <c r="AF13" s="60">
        <v>16</v>
      </c>
      <c r="AG13" s="60">
        <v>120</v>
      </c>
      <c r="AH13" s="60">
        <v>128</v>
      </c>
      <c r="AI13" s="60">
        <v>16</v>
      </c>
      <c r="AJ13" s="62">
        <v>144</v>
      </c>
      <c r="AK13" s="59">
        <v>932</v>
      </c>
      <c r="AL13" s="60">
        <v>742</v>
      </c>
      <c r="AM13" s="60">
        <v>1674</v>
      </c>
      <c r="AN13" s="60">
        <v>333</v>
      </c>
      <c r="AO13" s="60">
        <v>3</v>
      </c>
      <c r="AP13" s="60">
        <v>336</v>
      </c>
      <c r="AQ13" s="60">
        <v>1265</v>
      </c>
      <c r="AR13" s="60">
        <v>745</v>
      </c>
      <c r="AS13" s="60">
        <v>2010</v>
      </c>
      <c r="AT13" s="60">
        <v>238</v>
      </c>
      <c r="AU13" s="60">
        <v>1</v>
      </c>
      <c r="AV13" s="60">
        <v>239</v>
      </c>
      <c r="AW13" s="60">
        <v>140</v>
      </c>
      <c r="AX13" s="60">
        <v>37</v>
      </c>
      <c r="AY13" s="60">
        <v>177</v>
      </c>
      <c r="AZ13" s="60">
        <v>190</v>
      </c>
      <c r="BA13" s="60">
        <v>163</v>
      </c>
      <c r="BB13" s="60">
        <v>353</v>
      </c>
      <c r="BC13" s="60">
        <v>315</v>
      </c>
      <c r="BD13" s="60">
        <v>163</v>
      </c>
      <c r="BE13" s="60">
        <v>478</v>
      </c>
      <c r="BF13" s="60">
        <v>13</v>
      </c>
      <c r="BG13" s="60">
        <v>0</v>
      </c>
      <c r="BH13" s="60">
        <v>13</v>
      </c>
      <c r="BI13" s="60">
        <v>27</v>
      </c>
      <c r="BJ13" s="60">
        <v>67</v>
      </c>
      <c r="BK13" s="60">
        <v>18</v>
      </c>
      <c r="BL13" s="60">
        <v>85</v>
      </c>
      <c r="BM13" s="60">
        <v>80</v>
      </c>
      <c r="BN13" s="60">
        <v>18</v>
      </c>
      <c r="BO13" s="62">
        <v>98</v>
      </c>
      <c r="BP13" s="67">
        <f t="shared" si="0"/>
        <v>-70</v>
      </c>
      <c r="BQ13" s="66">
        <f t="shared" si="1"/>
        <v>51</v>
      </c>
      <c r="BR13" s="66">
        <f t="shared" si="2"/>
        <v>-19</v>
      </c>
      <c r="BS13" s="66">
        <f t="shared" si="3"/>
        <v>-5</v>
      </c>
      <c r="BT13" s="66">
        <f t="shared" si="4"/>
        <v>-19</v>
      </c>
      <c r="BU13" s="66">
        <f t="shared" si="5"/>
        <v>-24</v>
      </c>
      <c r="BV13" s="66">
        <f t="shared" si="6"/>
        <v>-75</v>
      </c>
      <c r="BW13" s="66">
        <f t="shared" si="7"/>
        <v>32</v>
      </c>
      <c r="BX13" s="66">
        <f t="shared" si="8"/>
        <v>-43</v>
      </c>
      <c r="BY13" s="66">
        <f t="shared" si="9"/>
        <v>29</v>
      </c>
      <c r="BZ13" s="66">
        <f t="shared" si="10"/>
        <v>-5</v>
      </c>
      <c r="CA13" s="66">
        <f t="shared" si="11"/>
        <v>24</v>
      </c>
      <c r="CB13" s="66">
        <f t="shared" si="12"/>
        <v>-16</v>
      </c>
      <c r="CC13" s="66">
        <f t="shared" si="13"/>
        <v>12</v>
      </c>
      <c r="CD13" s="66">
        <f t="shared" si="14"/>
        <v>-4</v>
      </c>
      <c r="CE13" s="66">
        <f t="shared" si="15"/>
        <v>92</v>
      </c>
      <c r="CF13" s="66">
        <f t="shared" si="16"/>
        <v>15</v>
      </c>
      <c r="CG13" s="66">
        <f t="shared" si="17"/>
        <v>107</v>
      </c>
      <c r="CH13" s="66">
        <f t="shared" si="18"/>
        <v>196</v>
      </c>
      <c r="CI13" s="66">
        <f t="shared" si="19"/>
        <v>10</v>
      </c>
      <c r="CJ13" s="66">
        <f t="shared" si="20"/>
        <v>206</v>
      </c>
      <c r="CK13" s="66">
        <f t="shared" si="21"/>
        <v>-11</v>
      </c>
      <c r="CL13" s="66">
        <f t="shared" si="22"/>
        <v>0</v>
      </c>
      <c r="CM13" s="66">
        <f t="shared" si="23"/>
        <v>-11</v>
      </c>
      <c r="CN13" s="66">
        <f t="shared" si="24"/>
        <v>-5</v>
      </c>
      <c r="CO13" s="66">
        <f t="shared" si="25"/>
        <v>-37</v>
      </c>
      <c r="CP13" s="66">
        <f t="shared" si="26"/>
        <v>2</v>
      </c>
      <c r="CQ13" s="66">
        <f t="shared" si="27"/>
        <v>-35</v>
      </c>
      <c r="CR13" s="66">
        <f t="shared" si="28"/>
        <v>-48</v>
      </c>
      <c r="CS13" s="66">
        <f t="shared" si="29"/>
        <v>2</v>
      </c>
      <c r="CT13" s="80">
        <f t="shared" si="30"/>
        <v>-46</v>
      </c>
      <c r="CU13" s="68">
        <f t="shared" si="31"/>
        <v>-6.9860279441117765E-2</v>
      </c>
      <c r="CV13" s="43">
        <f t="shared" si="32"/>
        <v>7.3806078147612156E-2</v>
      </c>
      <c r="CW13" s="43">
        <f t="shared" si="33"/>
        <v>-1.1222681630242174E-2</v>
      </c>
      <c r="CX13" s="43">
        <f t="shared" si="34"/>
        <v>-1.4792899408284023E-2</v>
      </c>
      <c r="CY13" s="43">
        <f t="shared" si="35"/>
        <v>-0.86363636363636365</v>
      </c>
      <c r="CZ13" s="43">
        <f t="shared" si="36"/>
        <v>-6.6666666666666666E-2</v>
      </c>
      <c r="DA13" s="43">
        <f t="shared" si="37"/>
        <v>-5.5970149253731345E-2</v>
      </c>
      <c r="DB13" s="43">
        <f t="shared" si="38"/>
        <v>4.4880785413744739E-2</v>
      </c>
      <c r="DC13" s="43">
        <f t="shared" si="39"/>
        <v>-2.0944958597174865E-2</v>
      </c>
      <c r="DD13" s="43">
        <f t="shared" si="40"/>
        <v>0.13875598086124402</v>
      </c>
      <c r="DE13" s="43">
        <f t="shared" si="41"/>
        <v>-0.83333333333333337</v>
      </c>
      <c r="DF13" s="43">
        <f t="shared" si="42"/>
        <v>0.11162790697674418</v>
      </c>
      <c r="DG13" s="43">
        <f t="shared" si="43"/>
        <v>-0.10256410256410256</v>
      </c>
      <c r="DH13" s="43">
        <f t="shared" si="44"/>
        <v>0.48</v>
      </c>
      <c r="DI13" s="43">
        <f t="shared" si="45"/>
        <v>-2.2099447513812154E-2</v>
      </c>
      <c r="DJ13" s="43">
        <f t="shared" si="46"/>
        <v>0.93877551020408168</v>
      </c>
      <c r="DK13" s="43">
        <f t="shared" si="47"/>
        <v>0.10135135135135136</v>
      </c>
      <c r="DL13" s="43">
        <f t="shared" si="48"/>
        <v>0.43495934959349591</v>
      </c>
      <c r="DM13" s="43">
        <f t="shared" si="49"/>
        <v>1.6470588235294117</v>
      </c>
      <c r="DN13" s="43">
        <f t="shared" si="50"/>
        <v>6.535947712418301E-2</v>
      </c>
      <c r="DO13" s="43">
        <f t="shared" si="51"/>
        <v>0.75735294117647056</v>
      </c>
      <c r="DP13" s="43">
        <f t="shared" si="52"/>
        <v>-0.45833333333333331</v>
      </c>
      <c r="DQ13" s="43" t="e">
        <f t="shared" si="53"/>
        <v>#DIV/0!</v>
      </c>
      <c r="DR13" s="43">
        <f t="shared" si="54"/>
        <v>-0.45833333333333331</v>
      </c>
      <c r="DS13" s="43">
        <f t="shared" si="55"/>
        <v>-0.15625</v>
      </c>
      <c r="DT13" s="43">
        <f t="shared" si="56"/>
        <v>-0.35576923076923078</v>
      </c>
      <c r="DU13" s="43">
        <f t="shared" si="57"/>
        <v>0.125</v>
      </c>
      <c r="DV13" s="43">
        <f t="shared" si="58"/>
        <v>-0.29166666666666669</v>
      </c>
      <c r="DW13" s="43">
        <f t="shared" si="59"/>
        <v>-0.375</v>
      </c>
      <c r="DX13" s="43">
        <f t="shared" si="60"/>
        <v>0.125</v>
      </c>
      <c r="DY13" s="69">
        <f t="shared" si="61"/>
        <v>-0.31944444444444442</v>
      </c>
    </row>
    <row r="14" spans="1:129" x14ac:dyDescent="0.25">
      <c r="A14" s="59" t="s">
        <v>73</v>
      </c>
      <c r="B14" s="78" t="s">
        <v>78</v>
      </c>
      <c r="C14" s="60" t="s">
        <v>79</v>
      </c>
      <c r="D14" s="77" t="s">
        <v>176</v>
      </c>
      <c r="E14" s="61" t="s">
        <v>53</v>
      </c>
      <c r="F14" s="59">
        <v>1395</v>
      </c>
      <c r="G14" s="60">
        <v>1091</v>
      </c>
      <c r="H14" s="60">
        <v>2486</v>
      </c>
      <c r="I14" s="60">
        <v>1030</v>
      </c>
      <c r="J14" s="60">
        <v>0</v>
      </c>
      <c r="K14" s="60">
        <v>1030</v>
      </c>
      <c r="L14" s="60">
        <v>2425</v>
      </c>
      <c r="M14" s="60">
        <v>1091</v>
      </c>
      <c r="N14" s="60">
        <v>3516</v>
      </c>
      <c r="O14" s="60">
        <v>312</v>
      </c>
      <c r="P14" s="60">
        <v>0</v>
      </c>
      <c r="Q14" s="60">
        <v>312</v>
      </c>
      <c r="R14" s="60">
        <v>111</v>
      </c>
      <c r="S14" s="60">
        <v>9</v>
      </c>
      <c r="T14" s="60">
        <v>120</v>
      </c>
      <c r="U14" s="60">
        <v>188</v>
      </c>
      <c r="V14" s="60">
        <v>148</v>
      </c>
      <c r="W14" s="60">
        <v>336</v>
      </c>
      <c r="X14" s="60">
        <v>236</v>
      </c>
      <c r="Y14" s="60">
        <v>148</v>
      </c>
      <c r="Z14" s="60">
        <v>384</v>
      </c>
      <c r="AA14" s="60">
        <v>51</v>
      </c>
      <c r="AB14" s="60">
        <v>0</v>
      </c>
      <c r="AC14" s="60">
        <v>51</v>
      </c>
      <c r="AD14" s="60">
        <v>86</v>
      </c>
      <c r="AE14" s="60">
        <v>130</v>
      </c>
      <c r="AF14" s="60">
        <v>26</v>
      </c>
      <c r="AG14" s="60">
        <v>156</v>
      </c>
      <c r="AH14" s="60">
        <v>181</v>
      </c>
      <c r="AI14" s="60">
        <v>26</v>
      </c>
      <c r="AJ14" s="62">
        <v>207</v>
      </c>
      <c r="AK14" s="59">
        <v>1304</v>
      </c>
      <c r="AL14" s="60">
        <v>1160</v>
      </c>
      <c r="AM14" s="60">
        <v>2464</v>
      </c>
      <c r="AN14" s="60">
        <v>1008</v>
      </c>
      <c r="AO14" s="60">
        <v>0</v>
      </c>
      <c r="AP14" s="60">
        <v>1008</v>
      </c>
      <c r="AQ14" s="60">
        <v>2312</v>
      </c>
      <c r="AR14" s="60">
        <v>1160</v>
      </c>
      <c r="AS14" s="60">
        <v>3472</v>
      </c>
      <c r="AT14" s="60">
        <v>327</v>
      </c>
      <c r="AU14" s="60">
        <v>0</v>
      </c>
      <c r="AV14" s="60">
        <v>327</v>
      </c>
      <c r="AW14" s="60">
        <v>145</v>
      </c>
      <c r="AX14" s="60">
        <v>24</v>
      </c>
      <c r="AY14" s="60">
        <v>169</v>
      </c>
      <c r="AZ14" s="60">
        <v>195</v>
      </c>
      <c r="BA14" s="60">
        <v>126</v>
      </c>
      <c r="BB14" s="60">
        <v>321</v>
      </c>
      <c r="BC14" s="60">
        <v>252</v>
      </c>
      <c r="BD14" s="60">
        <v>126</v>
      </c>
      <c r="BE14" s="60">
        <v>378</v>
      </c>
      <c r="BF14" s="60">
        <v>87</v>
      </c>
      <c r="BG14" s="60">
        <v>0</v>
      </c>
      <c r="BH14" s="60">
        <v>87</v>
      </c>
      <c r="BI14" s="60">
        <v>152</v>
      </c>
      <c r="BJ14" s="60">
        <v>108</v>
      </c>
      <c r="BK14" s="60">
        <v>26</v>
      </c>
      <c r="BL14" s="60">
        <v>134</v>
      </c>
      <c r="BM14" s="60">
        <v>195</v>
      </c>
      <c r="BN14" s="60">
        <v>26</v>
      </c>
      <c r="BO14" s="62">
        <v>221</v>
      </c>
      <c r="BP14" s="67">
        <f t="shared" si="0"/>
        <v>-91</v>
      </c>
      <c r="BQ14" s="66">
        <f t="shared" si="1"/>
        <v>69</v>
      </c>
      <c r="BR14" s="66">
        <f t="shared" si="2"/>
        <v>-22</v>
      </c>
      <c r="BS14" s="66">
        <f t="shared" si="3"/>
        <v>-22</v>
      </c>
      <c r="BT14" s="66">
        <f t="shared" si="4"/>
        <v>0</v>
      </c>
      <c r="BU14" s="66">
        <f t="shared" si="5"/>
        <v>-22</v>
      </c>
      <c r="BV14" s="66">
        <f t="shared" si="6"/>
        <v>-113</v>
      </c>
      <c r="BW14" s="66">
        <f t="shared" si="7"/>
        <v>69</v>
      </c>
      <c r="BX14" s="66">
        <f t="shared" si="8"/>
        <v>-44</v>
      </c>
      <c r="BY14" s="66">
        <f t="shared" si="9"/>
        <v>15</v>
      </c>
      <c r="BZ14" s="66">
        <f t="shared" si="10"/>
        <v>0</v>
      </c>
      <c r="CA14" s="66">
        <f t="shared" si="11"/>
        <v>15</v>
      </c>
      <c r="CB14" s="66">
        <f t="shared" si="12"/>
        <v>34</v>
      </c>
      <c r="CC14" s="66">
        <f t="shared" si="13"/>
        <v>15</v>
      </c>
      <c r="CD14" s="66">
        <f t="shared" si="14"/>
        <v>49</v>
      </c>
      <c r="CE14" s="66">
        <f t="shared" si="15"/>
        <v>7</v>
      </c>
      <c r="CF14" s="66">
        <f t="shared" si="16"/>
        <v>-22</v>
      </c>
      <c r="CG14" s="66">
        <f t="shared" si="17"/>
        <v>-15</v>
      </c>
      <c r="CH14" s="66">
        <f t="shared" si="18"/>
        <v>16</v>
      </c>
      <c r="CI14" s="66">
        <f t="shared" si="19"/>
        <v>-22</v>
      </c>
      <c r="CJ14" s="66">
        <f t="shared" si="20"/>
        <v>-6</v>
      </c>
      <c r="CK14" s="66">
        <f t="shared" si="21"/>
        <v>36</v>
      </c>
      <c r="CL14" s="66">
        <f t="shared" si="22"/>
        <v>0</v>
      </c>
      <c r="CM14" s="66">
        <f t="shared" si="23"/>
        <v>36</v>
      </c>
      <c r="CN14" s="66">
        <f t="shared" si="24"/>
        <v>66</v>
      </c>
      <c r="CO14" s="66">
        <f t="shared" si="25"/>
        <v>-22</v>
      </c>
      <c r="CP14" s="66">
        <f t="shared" si="26"/>
        <v>0</v>
      </c>
      <c r="CQ14" s="66">
        <f t="shared" si="27"/>
        <v>-22</v>
      </c>
      <c r="CR14" s="66">
        <f t="shared" si="28"/>
        <v>14</v>
      </c>
      <c r="CS14" s="66">
        <f t="shared" si="29"/>
        <v>0</v>
      </c>
      <c r="CT14" s="80">
        <f t="shared" si="30"/>
        <v>14</v>
      </c>
      <c r="CU14" s="68">
        <f t="shared" si="31"/>
        <v>-6.5232974910394259E-2</v>
      </c>
      <c r="CV14" s="43">
        <f t="shared" si="32"/>
        <v>6.3244729605866176E-2</v>
      </c>
      <c r="CW14" s="43">
        <f t="shared" si="33"/>
        <v>-8.8495575221238937E-3</v>
      </c>
      <c r="CX14" s="43">
        <f t="shared" si="34"/>
        <v>-2.1359223300970873E-2</v>
      </c>
      <c r="CY14" s="43" t="e">
        <f t="shared" si="35"/>
        <v>#DIV/0!</v>
      </c>
      <c r="CZ14" s="43">
        <f t="shared" si="36"/>
        <v>-2.1359223300970873E-2</v>
      </c>
      <c r="DA14" s="43">
        <f t="shared" si="37"/>
        <v>-4.6597938144329894E-2</v>
      </c>
      <c r="DB14" s="43">
        <f t="shared" si="38"/>
        <v>6.3244729605866176E-2</v>
      </c>
      <c r="DC14" s="43">
        <f t="shared" si="39"/>
        <v>-1.2514220705346985E-2</v>
      </c>
      <c r="DD14" s="43">
        <f t="shared" si="40"/>
        <v>4.807692307692308E-2</v>
      </c>
      <c r="DE14" s="43" t="e">
        <f t="shared" si="41"/>
        <v>#DIV/0!</v>
      </c>
      <c r="DF14" s="43">
        <f t="shared" si="42"/>
        <v>4.807692307692308E-2</v>
      </c>
      <c r="DG14" s="43">
        <f t="shared" si="43"/>
        <v>0.30630630630630629</v>
      </c>
      <c r="DH14" s="43">
        <f t="shared" si="44"/>
        <v>1.6666666666666667</v>
      </c>
      <c r="DI14" s="43">
        <f t="shared" si="45"/>
        <v>0.40833333333333333</v>
      </c>
      <c r="DJ14" s="43">
        <f t="shared" si="46"/>
        <v>3.7234042553191488E-2</v>
      </c>
      <c r="DK14" s="43">
        <f t="shared" si="47"/>
        <v>-0.14864864864864866</v>
      </c>
      <c r="DL14" s="43">
        <f t="shared" si="48"/>
        <v>-4.4642857142857144E-2</v>
      </c>
      <c r="DM14" s="43">
        <f t="shared" si="49"/>
        <v>6.7796610169491525E-2</v>
      </c>
      <c r="DN14" s="43">
        <f t="shared" si="50"/>
        <v>-0.14864864864864866</v>
      </c>
      <c r="DO14" s="43">
        <f t="shared" si="51"/>
        <v>-1.5625E-2</v>
      </c>
      <c r="DP14" s="43">
        <f t="shared" si="52"/>
        <v>0.70588235294117652</v>
      </c>
      <c r="DQ14" s="43" t="e">
        <f t="shared" si="53"/>
        <v>#DIV/0!</v>
      </c>
      <c r="DR14" s="43">
        <f t="shared" si="54"/>
        <v>0.70588235294117652</v>
      </c>
      <c r="DS14" s="43">
        <f t="shared" si="55"/>
        <v>0.76744186046511631</v>
      </c>
      <c r="DT14" s="43">
        <f t="shared" si="56"/>
        <v>-0.16923076923076924</v>
      </c>
      <c r="DU14" s="43">
        <f t="shared" si="57"/>
        <v>0</v>
      </c>
      <c r="DV14" s="43">
        <f t="shared" si="58"/>
        <v>-0.14102564102564102</v>
      </c>
      <c r="DW14" s="43">
        <f t="shared" si="59"/>
        <v>7.7348066298342538E-2</v>
      </c>
      <c r="DX14" s="43">
        <f t="shared" si="60"/>
        <v>0</v>
      </c>
      <c r="DY14" s="69">
        <f t="shared" si="61"/>
        <v>6.7632850241545889E-2</v>
      </c>
    </row>
    <row r="15" spans="1:129" x14ac:dyDescent="0.25">
      <c r="A15" s="59" t="s">
        <v>80</v>
      </c>
      <c r="B15" s="78" t="s">
        <v>81</v>
      </c>
      <c r="C15" s="60" t="s">
        <v>82</v>
      </c>
      <c r="D15" s="77" t="s">
        <v>176</v>
      </c>
      <c r="E15" s="61" t="s">
        <v>53</v>
      </c>
      <c r="F15" s="59">
        <v>1804</v>
      </c>
      <c r="G15" s="60">
        <v>532</v>
      </c>
      <c r="H15" s="60">
        <v>2336</v>
      </c>
      <c r="I15" s="60">
        <v>732</v>
      </c>
      <c r="J15" s="60">
        <v>8</v>
      </c>
      <c r="K15" s="60">
        <v>740</v>
      </c>
      <c r="L15" s="60">
        <v>2536</v>
      </c>
      <c r="M15" s="60">
        <v>540</v>
      </c>
      <c r="N15" s="60">
        <v>3076</v>
      </c>
      <c r="O15" s="60">
        <v>163</v>
      </c>
      <c r="P15" s="60">
        <v>3</v>
      </c>
      <c r="Q15" s="60">
        <v>166</v>
      </c>
      <c r="R15" s="60">
        <v>303</v>
      </c>
      <c r="S15" s="60">
        <v>96</v>
      </c>
      <c r="T15" s="60">
        <v>399</v>
      </c>
      <c r="U15" s="60">
        <v>101</v>
      </c>
      <c r="V15" s="60">
        <v>230</v>
      </c>
      <c r="W15" s="60">
        <v>331</v>
      </c>
      <c r="X15" s="60">
        <v>105</v>
      </c>
      <c r="Y15" s="60">
        <v>230</v>
      </c>
      <c r="Z15" s="60">
        <v>335</v>
      </c>
      <c r="AA15" s="60">
        <v>21</v>
      </c>
      <c r="AB15" s="60">
        <v>1</v>
      </c>
      <c r="AC15" s="60">
        <v>22</v>
      </c>
      <c r="AD15" s="60">
        <v>37</v>
      </c>
      <c r="AE15" s="60">
        <v>137</v>
      </c>
      <c r="AF15" s="60">
        <v>28</v>
      </c>
      <c r="AG15" s="60">
        <v>165</v>
      </c>
      <c r="AH15" s="60">
        <v>158</v>
      </c>
      <c r="AI15" s="60">
        <v>29</v>
      </c>
      <c r="AJ15" s="62">
        <v>187</v>
      </c>
      <c r="AK15" s="59">
        <v>2001</v>
      </c>
      <c r="AL15" s="60">
        <v>497</v>
      </c>
      <c r="AM15" s="60">
        <v>2498</v>
      </c>
      <c r="AN15" s="60">
        <v>717</v>
      </c>
      <c r="AO15" s="60">
        <v>2</v>
      </c>
      <c r="AP15" s="60">
        <v>719</v>
      </c>
      <c r="AQ15" s="60">
        <v>2718</v>
      </c>
      <c r="AR15" s="60">
        <v>499</v>
      </c>
      <c r="AS15" s="60">
        <v>3217</v>
      </c>
      <c r="AT15" s="60">
        <v>153</v>
      </c>
      <c r="AU15" s="60">
        <v>1</v>
      </c>
      <c r="AV15" s="60">
        <v>154</v>
      </c>
      <c r="AW15" s="60">
        <v>272</v>
      </c>
      <c r="AX15" s="60">
        <v>77</v>
      </c>
      <c r="AY15" s="60">
        <v>349</v>
      </c>
      <c r="AZ15" s="60">
        <v>171</v>
      </c>
      <c r="BA15" s="60">
        <v>193</v>
      </c>
      <c r="BB15" s="60">
        <v>364</v>
      </c>
      <c r="BC15" s="60">
        <v>183</v>
      </c>
      <c r="BD15" s="60">
        <v>193</v>
      </c>
      <c r="BE15" s="60">
        <v>376</v>
      </c>
      <c r="BF15" s="60">
        <v>8</v>
      </c>
      <c r="BG15" s="60">
        <v>0</v>
      </c>
      <c r="BH15" s="60">
        <v>8</v>
      </c>
      <c r="BI15" s="60">
        <v>11</v>
      </c>
      <c r="BJ15" s="60">
        <v>151</v>
      </c>
      <c r="BK15" s="60">
        <v>19</v>
      </c>
      <c r="BL15" s="60">
        <v>170</v>
      </c>
      <c r="BM15" s="60">
        <v>159</v>
      </c>
      <c r="BN15" s="60">
        <v>19</v>
      </c>
      <c r="BO15" s="62">
        <v>178</v>
      </c>
      <c r="BP15" s="67">
        <f t="shared" si="0"/>
        <v>197</v>
      </c>
      <c r="BQ15" s="66">
        <f t="shared" si="1"/>
        <v>-35</v>
      </c>
      <c r="BR15" s="66">
        <f t="shared" si="2"/>
        <v>162</v>
      </c>
      <c r="BS15" s="66">
        <f t="shared" si="3"/>
        <v>-15</v>
      </c>
      <c r="BT15" s="66">
        <f t="shared" si="4"/>
        <v>-6</v>
      </c>
      <c r="BU15" s="66">
        <f t="shared" si="5"/>
        <v>-21</v>
      </c>
      <c r="BV15" s="66">
        <f t="shared" si="6"/>
        <v>182</v>
      </c>
      <c r="BW15" s="66">
        <f t="shared" si="7"/>
        <v>-41</v>
      </c>
      <c r="BX15" s="66">
        <f t="shared" si="8"/>
        <v>141</v>
      </c>
      <c r="BY15" s="66">
        <f t="shared" si="9"/>
        <v>-10</v>
      </c>
      <c r="BZ15" s="66">
        <f t="shared" si="10"/>
        <v>-2</v>
      </c>
      <c r="CA15" s="66">
        <f t="shared" si="11"/>
        <v>-12</v>
      </c>
      <c r="CB15" s="66">
        <f t="shared" si="12"/>
        <v>-31</v>
      </c>
      <c r="CC15" s="66">
        <f t="shared" si="13"/>
        <v>-19</v>
      </c>
      <c r="CD15" s="66">
        <f t="shared" si="14"/>
        <v>-50</v>
      </c>
      <c r="CE15" s="66">
        <f t="shared" si="15"/>
        <v>70</v>
      </c>
      <c r="CF15" s="66">
        <f t="shared" si="16"/>
        <v>-37</v>
      </c>
      <c r="CG15" s="66">
        <f t="shared" si="17"/>
        <v>33</v>
      </c>
      <c r="CH15" s="66">
        <f t="shared" si="18"/>
        <v>78</v>
      </c>
      <c r="CI15" s="66">
        <f t="shared" si="19"/>
        <v>-37</v>
      </c>
      <c r="CJ15" s="66">
        <f t="shared" si="20"/>
        <v>41</v>
      </c>
      <c r="CK15" s="66">
        <f t="shared" si="21"/>
        <v>-13</v>
      </c>
      <c r="CL15" s="66">
        <f t="shared" si="22"/>
        <v>-1</v>
      </c>
      <c r="CM15" s="66">
        <f t="shared" si="23"/>
        <v>-14</v>
      </c>
      <c r="CN15" s="66">
        <f t="shared" si="24"/>
        <v>-26</v>
      </c>
      <c r="CO15" s="66">
        <f t="shared" si="25"/>
        <v>14</v>
      </c>
      <c r="CP15" s="66">
        <f t="shared" si="26"/>
        <v>-9</v>
      </c>
      <c r="CQ15" s="66">
        <f t="shared" si="27"/>
        <v>5</v>
      </c>
      <c r="CR15" s="66">
        <f t="shared" si="28"/>
        <v>1</v>
      </c>
      <c r="CS15" s="66">
        <f t="shared" si="29"/>
        <v>-10</v>
      </c>
      <c r="CT15" s="80">
        <f t="shared" si="30"/>
        <v>-9</v>
      </c>
      <c r="CU15" s="68">
        <f t="shared" si="31"/>
        <v>0.10920177383592018</v>
      </c>
      <c r="CV15" s="43">
        <f t="shared" si="32"/>
        <v>-6.5789473684210523E-2</v>
      </c>
      <c r="CW15" s="43">
        <f t="shared" si="33"/>
        <v>6.934931506849315E-2</v>
      </c>
      <c r="CX15" s="43">
        <f t="shared" si="34"/>
        <v>-2.0491803278688523E-2</v>
      </c>
      <c r="CY15" s="43">
        <f t="shared" si="35"/>
        <v>-0.75</v>
      </c>
      <c r="CZ15" s="43">
        <f t="shared" si="36"/>
        <v>-2.837837837837838E-2</v>
      </c>
      <c r="DA15" s="43">
        <f t="shared" si="37"/>
        <v>7.1766561514195581E-2</v>
      </c>
      <c r="DB15" s="43">
        <f t="shared" si="38"/>
        <v>-7.5925925925925924E-2</v>
      </c>
      <c r="DC15" s="43">
        <f t="shared" si="39"/>
        <v>4.5838751625487645E-2</v>
      </c>
      <c r="DD15" s="43">
        <f t="shared" si="40"/>
        <v>-6.1349693251533742E-2</v>
      </c>
      <c r="DE15" s="43">
        <f t="shared" si="41"/>
        <v>-0.66666666666666663</v>
      </c>
      <c r="DF15" s="43">
        <f t="shared" si="42"/>
        <v>-7.2289156626506021E-2</v>
      </c>
      <c r="DG15" s="43">
        <f t="shared" si="43"/>
        <v>-0.10231023102310231</v>
      </c>
      <c r="DH15" s="43">
        <f t="shared" si="44"/>
        <v>-0.19791666666666666</v>
      </c>
      <c r="DI15" s="43">
        <f t="shared" si="45"/>
        <v>-0.12531328320802004</v>
      </c>
      <c r="DJ15" s="43">
        <f t="shared" si="46"/>
        <v>0.69306930693069302</v>
      </c>
      <c r="DK15" s="43">
        <f t="shared" si="47"/>
        <v>-0.16086956521739129</v>
      </c>
      <c r="DL15" s="43">
        <f t="shared" si="48"/>
        <v>9.9697885196374625E-2</v>
      </c>
      <c r="DM15" s="43">
        <f t="shared" si="49"/>
        <v>0.74285714285714288</v>
      </c>
      <c r="DN15" s="43">
        <f t="shared" si="50"/>
        <v>-0.16086956521739129</v>
      </c>
      <c r="DO15" s="43">
        <f t="shared" si="51"/>
        <v>0.12238805970149254</v>
      </c>
      <c r="DP15" s="43">
        <f t="shared" si="52"/>
        <v>-0.61904761904761907</v>
      </c>
      <c r="DQ15" s="43">
        <f t="shared" si="53"/>
        <v>-1</v>
      </c>
      <c r="DR15" s="43">
        <f t="shared" si="54"/>
        <v>-0.63636363636363635</v>
      </c>
      <c r="DS15" s="43">
        <f t="shared" si="55"/>
        <v>-0.70270270270270274</v>
      </c>
      <c r="DT15" s="43">
        <f t="shared" si="56"/>
        <v>0.10218978102189781</v>
      </c>
      <c r="DU15" s="43">
        <f t="shared" si="57"/>
        <v>-0.32142857142857145</v>
      </c>
      <c r="DV15" s="43">
        <f t="shared" si="58"/>
        <v>3.0303030303030304E-2</v>
      </c>
      <c r="DW15" s="43">
        <f t="shared" si="59"/>
        <v>6.3291139240506328E-3</v>
      </c>
      <c r="DX15" s="43">
        <f t="shared" si="60"/>
        <v>-0.34482758620689657</v>
      </c>
      <c r="DY15" s="69">
        <f t="shared" si="61"/>
        <v>-4.8128342245989303E-2</v>
      </c>
    </row>
    <row r="16" spans="1:129" x14ac:dyDescent="0.25">
      <c r="A16" s="59" t="s">
        <v>80</v>
      </c>
      <c r="B16" s="78" t="s">
        <v>83</v>
      </c>
      <c r="C16" s="60" t="s">
        <v>84</v>
      </c>
      <c r="D16" s="77" t="s">
        <v>176</v>
      </c>
      <c r="E16" s="61" t="s">
        <v>53</v>
      </c>
      <c r="F16" s="59">
        <v>49</v>
      </c>
      <c r="G16" s="60">
        <v>85</v>
      </c>
      <c r="H16" s="60">
        <v>134</v>
      </c>
      <c r="I16" s="60">
        <v>66</v>
      </c>
      <c r="J16" s="60">
        <v>22</v>
      </c>
      <c r="K16" s="60">
        <v>88</v>
      </c>
      <c r="L16" s="60">
        <v>115</v>
      </c>
      <c r="M16" s="60">
        <v>107</v>
      </c>
      <c r="N16" s="60">
        <v>222</v>
      </c>
      <c r="O16" s="60">
        <v>29</v>
      </c>
      <c r="P16" s="60">
        <v>11</v>
      </c>
      <c r="Q16" s="60">
        <v>40</v>
      </c>
      <c r="R16" s="60">
        <v>12</v>
      </c>
      <c r="S16" s="60">
        <v>0</v>
      </c>
      <c r="T16" s="60">
        <v>12</v>
      </c>
      <c r="U16" s="60">
        <v>0</v>
      </c>
      <c r="V16" s="60">
        <v>66</v>
      </c>
      <c r="W16" s="60">
        <v>66</v>
      </c>
      <c r="X16" s="60">
        <v>20</v>
      </c>
      <c r="Y16" s="60">
        <v>66</v>
      </c>
      <c r="Z16" s="60">
        <v>86</v>
      </c>
      <c r="AA16" s="60">
        <v>0</v>
      </c>
      <c r="AB16" s="60">
        <v>0</v>
      </c>
      <c r="AC16" s="60">
        <v>0</v>
      </c>
      <c r="AD16" s="60">
        <v>0</v>
      </c>
      <c r="AE16" s="60">
        <v>24</v>
      </c>
      <c r="AF16" s="60">
        <v>6</v>
      </c>
      <c r="AG16" s="60">
        <v>30</v>
      </c>
      <c r="AH16" s="60">
        <v>24</v>
      </c>
      <c r="AI16" s="60">
        <v>6</v>
      </c>
      <c r="AJ16" s="62">
        <v>30</v>
      </c>
      <c r="AK16" s="59">
        <v>330</v>
      </c>
      <c r="AL16" s="60">
        <v>226</v>
      </c>
      <c r="AM16" s="60">
        <v>556</v>
      </c>
      <c r="AN16" s="60">
        <v>70</v>
      </c>
      <c r="AO16" s="60">
        <v>6</v>
      </c>
      <c r="AP16" s="60">
        <v>76</v>
      </c>
      <c r="AQ16" s="60">
        <v>400</v>
      </c>
      <c r="AR16" s="60">
        <v>232</v>
      </c>
      <c r="AS16" s="60">
        <v>632</v>
      </c>
      <c r="AT16" s="60">
        <v>64</v>
      </c>
      <c r="AU16" s="60">
        <v>2</v>
      </c>
      <c r="AV16" s="60">
        <v>66</v>
      </c>
      <c r="AW16" s="60">
        <v>43</v>
      </c>
      <c r="AX16" s="60">
        <v>3</v>
      </c>
      <c r="AY16" s="60">
        <v>46</v>
      </c>
      <c r="AZ16" s="60">
        <v>42</v>
      </c>
      <c r="BA16" s="60">
        <v>26</v>
      </c>
      <c r="BB16" s="60">
        <v>68</v>
      </c>
      <c r="BC16" s="60">
        <v>51</v>
      </c>
      <c r="BD16" s="60">
        <v>26</v>
      </c>
      <c r="BE16" s="60">
        <v>77</v>
      </c>
      <c r="BF16" s="60">
        <v>2</v>
      </c>
      <c r="BG16" s="60">
        <v>0</v>
      </c>
      <c r="BH16" s="60">
        <v>2</v>
      </c>
      <c r="BI16" s="60">
        <v>2</v>
      </c>
      <c r="BJ16" s="60">
        <v>54</v>
      </c>
      <c r="BK16" s="60">
        <v>9</v>
      </c>
      <c r="BL16" s="60">
        <v>63</v>
      </c>
      <c r="BM16" s="60">
        <v>56</v>
      </c>
      <c r="BN16" s="60">
        <v>9</v>
      </c>
      <c r="BO16" s="62">
        <v>65</v>
      </c>
      <c r="BP16" s="67">
        <f t="shared" si="0"/>
        <v>281</v>
      </c>
      <c r="BQ16" s="66">
        <f t="shared" si="1"/>
        <v>141</v>
      </c>
      <c r="BR16" s="66">
        <f t="shared" si="2"/>
        <v>422</v>
      </c>
      <c r="BS16" s="66">
        <f t="shared" si="3"/>
        <v>4</v>
      </c>
      <c r="BT16" s="66">
        <f t="shared" si="4"/>
        <v>-16</v>
      </c>
      <c r="BU16" s="66">
        <f t="shared" si="5"/>
        <v>-12</v>
      </c>
      <c r="BV16" s="66">
        <f t="shared" si="6"/>
        <v>285</v>
      </c>
      <c r="BW16" s="66">
        <f t="shared" si="7"/>
        <v>125</v>
      </c>
      <c r="BX16" s="66">
        <f t="shared" si="8"/>
        <v>410</v>
      </c>
      <c r="BY16" s="66">
        <f t="shared" si="9"/>
        <v>35</v>
      </c>
      <c r="BZ16" s="66">
        <f t="shared" si="10"/>
        <v>-9</v>
      </c>
      <c r="CA16" s="66">
        <f t="shared" si="11"/>
        <v>26</v>
      </c>
      <c r="CB16" s="66">
        <f t="shared" si="12"/>
        <v>31</v>
      </c>
      <c r="CC16" s="66">
        <f t="shared" si="13"/>
        <v>3</v>
      </c>
      <c r="CD16" s="66">
        <f t="shared" si="14"/>
        <v>34</v>
      </c>
      <c r="CE16" s="66">
        <f t="shared" si="15"/>
        <v>42</v>
      </c>
      <c r="CF16" s="66">
        <f t="shared" si="16"/>
        <v>-40</v>
      </c>
      <c r="CG16" s="66">
        <f t="shared" si="17"/>
        <v>2</v>
      </c>
      <c r="CH16" s="66">
        <f t="shared" si="18"/>
        <v>31</v>
      </c>
      <c r="CI16" s="66">
        <f t="shared" si="19"/>
        <v>-40</v>
      </c>
      <c r="CJ16" s="66">
        <f t="shared" si="20"/>
        <v>-9</v>
      </c>
      <c r="CK16" s="66">
        <f t="shared" si="21"/>
        <v>2</v>
      </c>
      <c r="CL16" s="66">
        <f t="shared" si="22"/>
        <v>0</v>
      </c>
      <c r="CM16" s="66">
        <f t="shared" si="23"/>
        <v>2</v>
      </c>
      <c r="CN16" s="66">
        <f t="shared" si="24"/>
        <v>2</v>
      </c>
      <c r="CO16" s="66">
        <f t="shared" si="25"/>
        <v>30</v>
      </c>
      <c r="CP16" s="66">
        <f t="shared" si="26"/>
        <v>3</v>
      </c>
      <c r="CQ16" s="66">
        <f t="shared" si="27"/>
        <v>33</v>
      </c>
      <c r="CR16" s="66">
        <f t="shared" si="28"/>
        <v>32</v>
      </c>
      <c r="CS16" s="66">
        <f t="shared" si="29"/>
        <v>3</v>
      </c>
      <c r="CT16" s="80">
        <f t="shared" si="30"/>
        <v>35</v>
      </c>
      <c r="CU16" s="68">
        <f t="shared" si="31"/>
        <v>5.7346938775510203</v>
      </c>
      <c r="CV16" s="43">
        <f t="shared" si="32"/>
        <v>1.6588235294117648</v>
      </c>
      <c r="CW16" s="43">
        <f t="shared" si="33"/>
        <v>3.1492537313432836</v>
      </c>
      <c r="CX16" s="43">
        <f t="shared" si="34"/>
        <v>6.0606060606060608E-2</v>
      </c>
      <c r="CY16" s="43">
        <f t="shared" si="35"/>
        <v>-0.72727272727272729</v>
      </c>
      <c r="CZ16" s="43">
        <f t="shared" si="36"/>
        <v>-0.13636363636363635</v>
      </c>
      <c r="DA16" s="43">
        <f t="shared" si="37"/>
        <v>2.4782608695652173</v>
      </c>
      <c r="DB16" s="43">
        <f t="shared" si="38"/>
        <v>1.1682242990654206</v>
      </c>
      <c r="DC16" s="43">
        <f t="shared" si="39"/>
        <v>1.8468468468468469</v>
      </c>
      <c r="DD16" s="43">
        <f t="shared" si="40"/>
        <v>1.2068965517241379</v>
      </c>
      <c r="DE16" s="43">
        <f t="shared" si="41"/>
        <v>-0.81818181818181823</v>
      </c>
      <c r="DF16" s="43">
        <f t="shared" si="42"/>
        <v>0.65</v>
      </c>
      <c r="DG16" s="43">
        <f t="shared" si="43"/>
        <v>2.5833333333333335</v>
      </c>
      <c r="DH16" s="43" t="e">
        <f t="shared" si="44"/>
        <v>#DIV/0!</v>
      </c>
      <c r="DI16" s="43">
        <f t="shared" si="45"/>
        <v>2.8333333333333335</v>
      </c>
      <c r="DJ16" s="43" t="e">
        <f t="shared" si="46"/>
        <v>#DIV/0!</v>
      </c>
      <c r="DK16" s="43">
        <f t="shared" si="47"/>
        <v>-0.60606060606060608</v>
      </c>
      <c r="DL16" s="43">
        <f t="shared" si="48"/>
        <v>3.0303030303030304E-2</v>
      </c>
      <c r="DM16" s="43">
        <f t="shared" si="49"/>
        <v>1.55</v>
      </c>
      <c r="DN16" s="43">
        <f t="shared" si="50"/>
        <v>-0.60606060606060608</v>
      </c>
      <c r="DO16" s="43">
        <f t="shared" si="51"/>
        <v>-0.10465116279069768</v>
      </c>
      <c r="DP16" s="43" t="e">
        <f t="shared" si="52"/>
        <v>#DIV/0!</v>
      </c>
      <c r="DQ16" s="43" t="e">
        <f t="shared" si="53"/>
        <v>#DIV/0!</v>
      </c>
      <c r="DR16" s="43" t="e">
        <f t="shared" si="54"/>
        <v>#DIV/0!</v>
      </c>
      <c r="DS16" s="43" t="e">
        <f t="shared" si="55"/>
        <v>#DIV/0!</v>
      </c>
      <c r="DT16" s="43">
        <f t="shared" si="56"/>
        <v>1.25</v>
      </c>
      <c r="DU16" s="43">
        <f t="shared" si="57"/>
        <v>0.5</v>
      </c>
      <c r="DV16" s="43">
        <f t="shared" si="58"/>
        <v>1.1000000000000001</v>
      </c>
      <c r="DW16" s="43">
        <f t="shared" si="59"/>
        <v>1.3333333333333333</v>
      </c>
      <c r="DX16" s="43">
        <f t="shared" si="60"/>
        <v>0.5</v>
      </c>
      <c r="DY16" s="69">
        <f t="shared" si="61"/>
        <v>1.1666666666666667</v>
      </c>
    </row>
    <row r="17" spans="1:129" x14ac:dyDescent="0.25">
      <c r="A17" s="59" t="s">
        <v>80</v>
      </c>
      <c r="B17" s="78" t="s">
        <v>85</v>
      </c>
      <c r="C17" s="60" t="s">
        <v>86</v>
      </c>
      <c r="D17" s="77" t="s">
        <v>176</v>
      </c>
      <c r="E17" s="61" t="s">
        <v>53</v>
      </c>
      <c r="F17" s="59">
        <v>27</v>
      </c>
      <c r="G17" s="60">
        <v>151</v>
      </c>
      <c r="H17" s="60">
        <v>178</v>
      </c>
      <c r="I17" s="60">
        <v>143</v>
      </c>
      <c r="J17" s="60">
        <v>0</v>
      </c>
      <c r="K17" s="60">
        <v>143</v>
      </c>
      <c r="L17" s="60">
        <v>170</v>
      </c>
      <c r="M17" s="60">
        <v>151</v>
      </c>
      <c r="N17" s="60">
        <v>321</v>
      </c>
      <c r="O17" s="60">
        <v>48</v>
      </c>
      <c r="P17" s="60">
        <v>0</v>
      </c>
      <c r="Q17" s="60">
        <v>48</v>
      </c>
      <c r="R17" s="60">
        <v>0</v>
      </c>
      <c r="S17" s="60">
        <v>8</v>
      </c>
      <c r="T17" s="60">
        <v>8</v>
      </c>
      <c r="U17" s="60">
        <v>2</v>
      </c>
      <c r="V17" s="60">
        <v>34</v>
      </c>
      <c r="W17" s="60">
        <v>36</v>
      </c>
      <c r="X17" s="60">
        <v>12</v>
      </c>
      <c r="Y17" s="60">
        <v>34</v>
      </c>
      <c r="Z17" s="60">
        <v>46</v>
      </c>
      <c r="AA17" s="60">
        <v>2</v>
      </c>
      <c r="AB17" s="60">
        <v>0</v>
      </c>
      <c r="AC17" s="60">
        <v>2</v>
      </c>
      <c r="AD17" s="60">
        <v>5</v>
      </c>
      <c r="AE17" s="60">
        <v>0</v>
      </c>
      <c r="AF17" s="60">
        <v>10</v>
      </c>
      <c r="AG17" s="60">
        <v>10</v>
      </c>
      <c r="AH17" s="60">
        <v>2</v>
      </c>
      <c r="AI17" s="60">
        <v>10</v>
      </c>
      <c r="AJ17" s="62">
        <v>12</v>
      </c>
      <c r="AK17" s="59">
        <v>64</v>
      </c>
      <c r="AL17" s="60">
        <v>114</v>
      </c>
      <c r="AM17" s="60">
        <v>178</v>
      </c>
      <c r="AN17" s="60">
        <v>197</v>
      </c>
      <c r="AO17" s="60">
        <v>0</v>
      </c>
      <c r="AP17" s="60">
        <v>197</v>
      </c>
      <c r="AQ17" s="60">
        <v>261</v>
      </c>
      <c r="AR17" s="60">
        <v>114</v>
      </c>
      <c r="AS17" s="60">
        <v>375</v>
      </c>
      <c r="AT17" s="60">
        <v>33</v>
      </c>
      <c r="AU17" s="60">
        <v>0</v>
      </c>
      <c r="AV17" s="60">
        <v>33</v>
      </c>
      <c r="AW17" s="60">
        <v>2</v>
      </c>
      <c r="AX17" s="60">
        <v>15</v>
      </c>
      <c r="AY17" s="60">
        <v>17</v>
      </c>
      <c r="AZ17" s="60">
        <v>4</v>
      </c>
      <c r="BA17" s="60">
        <v>32</v>
      </c>
      <c r="BB17" s="60">
        <v>36</v>
      </c>
      <c r="BC17" s="60">
        <v>11</v>
      </c>
      <c r="BD17" s="60">
        <v>32</v>
      </c>
      <c r="BE17" s="60">
        <v>43</v>
      </c>
      <c r="BF17" s="60">
        <v>0</v>
      </c>
      <c r="BG17" s="60">
        <v>0</v>
      </c>
      <c r="BH17" s="60">
        <v>0</v>
      </c>
      <c r="BI17" s="60">
        <v>0</v>
      </c>
      <c r="BJ17" s="60">
        <v>1</v>
      </c>
      <c r="BK17" s="60">
        <v>11</v>
      </c>
      <c r="BL17" s="60">
        <v>12</v>
      </c>
      <c r="BM17" s="60">
        <v>1</v>
      </c>
      <c r="BN17" s="60">
        <v>11</v>
      </c>
      <c r="BO17" s="62">
        <v>12</v>
      </c>
      <c r="BP17" s="67">
        <f t="shared" si="0"/>
        <v>37</v>
      </c>
      <c r="BQ17" s="66">
        <f t="shared" si="1"/>
        <v>-37</v>
      </c>
      <c r="BR17" s="66">
        <f t="shared" si="2"/>
        <v>0</v>
      </c>
      <c r="BS17" s="66">
        <f t="shared" si="3"/>
        <v>54</v>
      </c>
      <c r="BT17" s="66">
        <f t="shared" si="4"/>
        <v>0</v>
      </c>
      <c r="BU17" s="66">
        <f t="shared" si="5"/>
        <v>54</v>
      </c>
      <c r="BV17" s="66">
        <f t="shared" si="6"/>
        <v>91</v>
      </c>
      <c r="BW17" s="66">
        <f t="shared" si="7"/>
        <v>-37</v>
      </c>
      <c r="BX17" s="66">
        <f t="shared" si="8"/>
        <v>54</v>
      </c>
      <c r="BY17" s="66">
        <f t="shared" si="9"/>
        <v>-15</v>
      </c>
      <c r="BZ17" s="66">
        <f t="shared" si="10"/>
        <v>0</v>
      </c>
      <c r="CA17" s="66">
        <f t="shared" si="11"/>
        <v>-15</v>
      </c>
      <c r="CB17" s="66">
        <f t="shared" si="12"/>
        <v>2</v>
      </c>
      <c r="CC17" s="66">
        <f t="shared" si="13"/>
        <v>7</v>
      </c>
      <c r="CD17" s="66">
        <f t="shared" si="14"/>
        <v>9</v>
      </c>
      <c r="CE17" s="66">
        <f t="shared" si="15"/>
        <v>2</v>
      </c>
      <c r="CF17" s="66">
        <f t="shared" si="16"/>
        <v>-2</v>
      </c>
      <c r="CG17" s="66">
        <f t="shared" si="17"/>
        <v>0</v>
      </c>
      <c r="CH17" s="66">
        <f t="shared" si="18"/>
        <v>-1</v>
      </c>
      <c r="CI17" s="66">
        <f t="shared" si="19"/>
        <v>-2</v>
      </c>
      <c r="CJ17" s="66">
        <f t="shared" si="20"/>
        <v>-3</v>
      </c>
      <c r="CK17" s="66">
        <f t="shared" si="21"/>
        <v>-2</v>
      </c>
      <c r="CL17" s="66">
        <f t="shared" si="22"/>
        <v>0</v>
      </c>
      <c r="CM17" s="66">
        <f t="shared" si="23"/>
        <v>-2</v>
      </c>
      <c r="CN17" s="66">
        <f t="shared" si="24"/>
        <v>-5</v>
      </c>
      <c r="CO17" s="66">
        <f t="shared" si="25"/>
        <v>1</v>
      </c>
      <c r="CP17" s="66">
        <f t="shared" si="26"/>
        <v>1</v>
      </c>
      <c r="CQ17" s="66">
        <f t="shared" si="27"/>
        <v>2</v>
      </c>
      <c r="CR17" s="66">
        <f t="shared" si="28"/>
        <v>-1</v>
      </c>
      <c r="CS17" s="66">
        <f t="shared" si="29"/>
        <v>1</v>
      </c>
      <c r="CT17" s="80">
        <f t="shared" si="30"/>
        <v>0</v>
      </c>
      <c r="CU17" s="68">
        <f t="shared" si="31"/>
        <v>1.3703703703703705</v>
      </c>
      <c r="CV17" s="43">
        <f t="shared" si="32"/>
        <v>-0.24503311258278146</v>
      </c>
      <c r="CW17" s="43">
        <f t="shared" si="33"/>
        <v>0</v>
      </c>
      <c r="CX17" s="43">
        <f t="shared" si="34"/>
        <v>0.3776223776223776</v>
      </c>
      <c r="CY17" s="43" t="e">
        <f t="shared" si="35"/>
        <v>#DIV/0!</v>
      </c>
      <c r="CZ17" s="43">
        <f t="shared" si="36"/>
        <v>0.3776223776223776</v>
      </c>
      <c r="DA17" s="43">
        <f t="shared" si="37"/>
        <v>0.53529411764705881</v>
      </c>
      <c r="DB17" s="43">
        <f t="shared" si="38"/>
        <v>-0.24503311258278146</v>
      </c>
      <c r="DC17" s="43">
        <f t="shared" si="39"/>
        <v>0.16822429906542055</v>
      </c>
      <c r="DD17" s="43">
        <f t="shared" si="40"/>
        <v>-0.3125</v>
      </c>
      <c r="DE17" s="43" t="e">
        <f t="shared" si="41"/>
        <v>#DIV/0!</v>
      </c>
      <c r="DF17" s="43">
        <f t="shared" si="42"/>
        <v>-0.3125</v>
      </c>
      <c r="DG17" s="43" t="e">
        <f t="shared" si="43"/>
        <v>#DIV/0!</v>
      </c>
      <c r="DH17" s="43">
        <f t="shared" si="44"/>
        <v>0.875</v>
      </c>
      <c r="DI17" s="43">
        <f t="shared" si="45"/>
        <v>1.125</v>
      </c>
      <c r="DJ17" s="43">
        <f t="shared" si="46"/>
        <v>1</v>
      </c>
      <c r="DK17" s="43">
        <f t="shared" si="47"/>
        <v>-5.8823529411764705E-2</v>
      </c>
      <c r="DL17" s="43">
        <f t="shared" si="48"/>
        <v>0</v>
      </c>
      <c r="DM17" s="43">
        <f t="shared" si="49"/>
        <v>-8.3333333333333329E-2</v>
      </c>
      <c r="DN17" s="43">
        <f t="shared" si="50"/>
        <v>-5.8823529411764705E-2</v>
      </c>
      <c r="DO17" s="43">
        <f t="shared" si="51"/>
        <v>-6.5217391304347824E-2</v>
      </c>
      <c r="DP17" s="43">
        <f t="shared" si="52"/>
        <v>-1</v>
      </c>
      <c r="DQ17" s="43" t="e">
        <f t="shared" si="53"/>
        <v>#DIV/0!</v>
      </c>
      <c r="DR17" s="43">
        <f t="shared" si="54"/>
        <v>-1</v>
      </c>
      <c r="DS17" s="43">
        <f t="shared" si="55"/>
        <v>-1</v>
      </c>
      <c r="DT17" s="43" t="e">
        <f t="shared" si="56"/>
        <v>#DIV/0!</v>
      </c>
      <c r="DU17" s="43">
        <f t="shared" si="57"/>
        <v>0.1</v>
      </c>
      <c r="DV17" s="43">
        <f t="shared" si="58"/>
        <v>0.2</v>
      </c>
      <c r="DW17" s="43">
        <f t="shared" si="59"/>
        <v>-0.5</v>
      </c>
      <c r="DX17" s="43">
        <f t="shared" si="60"/>
        <v>0.1</v>
      </c>
      <c r="DY17" s="69">
        <f t="shared" si="61"/>
        <v>0</v>
      </c>
    </row>
    <row r="18" spans="1:129" x14ac:dyDescent="0.25">
      <c r="A18" s="59" t="s">
        <v>87</v>
      </c>
      <c r="B18" s="78" t="s">
        <v>88</v>
      </c>
      <c r="C18" s="60" t="s">
        <v>89</v>
      </c>
      <c r="D18" s="77" t="s">
        <v>176</v>
      </c>
      <c r="E18" s="61" t="s">
        <v>53</v>
      </c>
      <c r="F18" s="59">
        <v>989</v>
      </c>
      <c r="G18" s="60">
        <v>1361</v>
      </c>
      <c r="H18" s="60">
        <v>2350</v>
      </c>
      <c r="I18" s="60">
        <v>1916</v>
      </c>
      <c r="J18" s="60">
        <v>229</v>
      </c>
      <c r="K18" s="60">
        <v>2145</v>
      </c>
      <c r="L18" s="60">
        <v>2905</v>
      </c>
      <c r="M18" s="60">
        <v>1590</v>
      </c>
      <c r="N18" s="60">
        <v>4495</v>
      </c>
      <c r="O18" s="60">
        <v>340</v>
      </c>
      <c r="P18" s="60">
        <v>67</v>
      </c>
      <c r="Q18" s="60">
        <v>407</v>
      </c>
      <c r="R18" s="60">
        <v>212</v>
      </c>
      <c r="S18" s="60">
        <v>195</v>
      </c>
      <c r="T18" s="60">
        <v>407</v>
      </c>
      <c r="U18" s="60">
        <v>161</v>
      </c>
      <c r="V18" s="60">
        <v>851</v>
      </c>
      <c r="W18" s="60">
        <v>1012</v>
      </c>
      <c r="X18" s="60">
        <v>197</v>
      </c>
      <c r="Y18" s="60">
        <v>920</v>
      </c>
      <c r="Z18" s="60">
        <v>1117</v>
      </c>
      <c r="AA18" s="60">
        <v>23</v>
      </c>
      <c r="AB18" s="60">
        <v>9</v>
      </c>
      <c r="AC18" s="60">
        <v>32</v>
      </c>
      <c r="AD18" s="60">
        <v>36</v>
      </c>
      <c r="AE18" s="60">
        <v>39</v>
      </c>
      <c r="AF18" s="60">
        <v>104</v>
      </c>
      <c r="AG18" s="60">
        <v>143</v>
      </c>
      <c r="AH18" s="60">
        <v>62</v>
      </c>
      <c r="AI18" s="60">
        <v>113</v>
      </c>
      <c r="AJ18" s="62">
        <v>175</v>
      </c>
      <c r="AK18" s="59">
        <v>983</v>
      </c>
      <c r="AL18" s="60">
        <v>1031</v>
      </c>
      <c r="AM18" s="60">
        <v>2014</v>
      </c>
      <c r="AN18" s="60">
        <v>2111</v>
      </c>
      <c r="AO18" s="60">
        <v>290</v>
      </c>
      <c r="AP18" s="60">
        <v>2401</v>
      </c>
      <c r="AQ18" s="60">
        <v>3094</v>
      </c>
      <c r="AR18" s="60">
        <v>1321</v>
      </c>
      <c r="AS18" s="60">
        <v>4415</v>
      </c>
      <c r="AT18" s="60">
        <v>240</v>
      </c>
      <c r="AU18" s="60">
        <v>71</v>
      </c>
      <c r="AV18" s="60">
        <v>311</v>
      </c>
      <c r="AW18" s="60">
        <v>185</v>
      </c>
      <c r="AX18" s="60">
        <v>200</v>
      </c>
      <c r="AY18" s="60">
        <v>385</v>
      </c>
      <c r="AZ18" s="60">
        <v>189</v>
      </c>
      <c r="BA18" s="60">
        <v>849</v>
      </c>
      <c r="BB18" s="60">
        <v>1038</v>
      </c>
      <c r="BC18" s="60">
        <v>231</v>
      </c>
      <c r="BD18" s="60">
        <v>927</v>
      </c>
      <c r="BE18" s="60">
        <v>1158</v>
      </c>
      <c r="BF18" s="60">
        <v>26</v>
      </c>
      <c r="BG18" s="60">
        <v>14</v>
      </c>
      <c r="BH18" s="60">
        <v>40</v>
      </c>
      <c r="BI18" s="60">
        <v>60</v>
      </c>
      <c r="BJ18" s="60">
        <v>65</v>
      </c>
      <c r="BK18" s="60">
        <v>115</v>
      </c>
      <c r="BL18" s="60">
        <v>180</v>
      </c>
      <c r="BM18" s="60">
        <v>91</v>
      </c>
      <c r="BN18" s="60">
        <v>129</v>
      </c>
      <c r="BO18" s="62">
        <v>220</v>
      </c>
      <c r="BP18" s="67">
        <f t="shared" si="0"/>
        <v>-6</v>
      </c>
      <c r="BQ18" s="66">
        <f t="shared" si="1"/>
        <v>-330</v>
      </c>
      <c r="BR18" s="66">
        <f t="shared" si="2"/>
        <v>-336</v>
      </c>
      <c r="BS18" s="66">
        <f t="shared" si="3"/>
        <v>195</v>
      </c>
      <c r="BT18" s="66">
        <f t="shared" si="4"/>
        <v>61</v>
      </c>
      <c r="BU18" s="66">
        <f t="shared" si="5"/>
        <v>256</v>
      </c>
      <c r="BV18" s="66">
        <f t="shared" si="6"/>
        <v>189</v>
      </c>
      <c r="BW18" s="66">
        <f t="shared" si="7"/>
        <v>-269</v>
      </c>
      <c r="BX18" s="66">
        <f t="shared" si="8"/>
        <v>-80</v>
      </c>
      <c r="BY18" s="66">
        <f t="shared" si="9"/>
        <v>-100</v>
      </c>
      <c r="BZ18" s="66">
        <f t="shared" si="10"/>
        <v>4</v>
      </c>
      <c r="CA18" s="66">
        <f t="shared" si="11"/>
        <v>-96</v>
      </c>
      <c r="CB18" s="66">
        <f t="shared" si="12"/>
        <v>-27</v>
      </c>
      <c r="CC18" s="66">
        <f t="shared" si="13"/>
        <v>5</v>
      </c>
      <c r="CD18" s="66">
        <f t="shared" si="14"/>
        <v>-22</v>
      </c>
      <c r="CE18" s="66">
        <f t="shared" si="15"/>
        <v>28</v>
      </c>
      <c r="CF18" s="66">
        <f t="shared" si="16"/>
        <v>-2</v>
      </c>
      <c r="CG18" s="66">
        <f t="shared" si="17"/>
        <v>26</v>
      </c>
      <c r="CH18" s="66">
        <f t="shared" si="18"/>
        <v>34</v>
      </c>
      <c r="CI18" s="66">
        <f t="shared" si="19"/>
        <v>7</v>
      </c>
      <c r="CJ18" s="66">
        <f t="shared" si="20"/>
        <v>41</v>
      </c>
      <c r="CK18" s="66">
        <f t="shared" si="21"/>
        <v>3</v>
      </c>
      <c r="CL18" s="66">
        <f t="shared" si="22"/>
        <v>5</v>
      </c>
      <c r="CM18" s="66">
        <f t="shared" si="23"/>
        <v>8</v>
      </c>
      <c r="CN18" s="66">
        <f t="shared" si="24"/>
        <v>24</v>
      </c>
      <c r="CO18" s="66">
        <f t="shared" si="25"/>
        <v>26</v>
      </c>
      <c r="CP18" s="66">
        <f t="shared" si="26"/>
        <v>11</v>
      </c>
      <c r="CQ18" s="66">
        <f t="shared" si="27"/>
        <v>37</v>
      </c>
      <c r="CR18" s="66">
        <f t="shared" si="28"/>
        <v>29</v>
      </c>
      <c r="CS18" s="66">
        <f t="shared" si="29"/>
        <v>16</v>
      </c>
      <c r="CT18" s="80">
        <f t="shared" si="30"/>
        <v>45</v>
      </c>
      <c r="CU18" s="68">
        <f t="shared" si="31"/>
        <v>-6.0667340748230538E-3</v>
      </c>
      <c r="CV18" s="43">
        <f t="shared" si="32"/>
        <v>-0.24246877296105804</v>
      </c>
      <c r="CW18" s="43">
        <f t="shared" si="33"/>
        <v>-0.14297872340425533</v>
      </c>
      <c r="CX18" s="43">
        <f t="shared" si="34"/>
        <v>0.10177453027139875</v>
      </c>
      <c r="CY18" s="43">
        <f t="shared" si="35"/>
        <v>0.26637554585152839</v>
      </c>
      <c r="CZ18" s="43">
        <f t="shared" si="36"/>
        <v>0.11934731934731935</v>
      </c>
      <c r="DA18" s="43">
        <f t="shared" si="37"/>
        <v>6.5060240963855417E-2</v>
      </c>
      <c r="DB18" s="43">
        <f t="shared" si="38"/>
        <v>-0.16918238993710691</v>
      </c>
      <c r="DC18" s="43">
        <f t="shared" si="39"/>
        <v>-1.7797552836484983E-2</v>
      </c>
      <c r="DD18" s="43">
        <f t="shared" si="40"/>
        <v>-0.29411764705882354</v>
      </c>
      <c r="DE18" s="43">
        <f t="shared" si="41"/>
        <v>5.9701492537313432E-2</v>
      </c>
      <c r="DF18" s="43">
        <f t="shared" si="42"/>
        <v>-0.23587223587223588</v>
      </c>
      <c r="DG18" s="43">
        <f t="shared" si="43"/>
        <v>-0.12735849056603774</v>
      </c>
      <c r="DH18" s="43">
        <f t="shared" si="44"/>
        <v>2.564102564102564E-2</v>
      </c>
      <c r="DI18" s="43">
        <f t="shared" si="45"/>
        <v>-5.4054054054054057E-2</v>
      </c>
      <c r="DJ18" s="43">
        <f t="shared" si="46"/>
        <v>0.17391304347826086</v>
      </c>
      <c r="DK18" s="43">
        <f t="shared" si="47"/>
        <v>-2.3501762632197414E-3</v>
      </c>
      <c r="DL18" s="43">
        <f t="shared" si="48"/>
        <v>2.5691699604743084E-2</v>
      </c>
      <c r="DM18" s="43">
        <f t="shared" si="49"/>
        <v>0.17258883248730963</v>
      </c>
      <c r="DN18" s="43">
        <f t="shared" si="50"/>
        <v>7.6086956521739134E-3</v>
      </c>
      <c r="DO18" s="43">
        <f t="shared" si="51"/>
        <v>3.6705461056401073E-2</v>
      </c>
      <c r="DP18" s="43">
        <f t="shared" si="52"/>
        <v>0.13043478260869565</v>
      </c>
      <c r="DQ18" s="43">
        <f t="shared" si="53"/>
        <v>0.55555555555555558</v>
      </c>
      <c r="DR18" s="43">
        <f t="shared" si="54"/>
        <v>0.25</v>
      </c>
      <c r="DS18" s="43">
        <f t="shared" si="55"/>
        <v>0.66666666666666663</v>
      </c>
      <c r="DT18" s="43">
        <f t="shared" si="56"/>
        <v>0.66666666666666663</v>
      </c>
      <c r="DU18" s="43">
        <f t="shared" si="57"/>
        <v>0.10576923076923077</v>
      </c>
      <c r="DV18" s="43">
        <f t="shared" si="58"/>
        <v>0.25874125874125875</v>
      </c>
      <c r="DW18" s="43">
        <f t="shared" si="59"/>
        <v>0.46774193548387094</v>
      </c>
      <c r="DX18" s="43">
        <f t="shared" si="60"/>
        <v>0.1415929203539823</v>
      </c>
      <c r="DY18" s="69">
        <f t="shared" si="61"/>
        <v>0.25714285714285712</v>
      </c>
    </row>
    <row r="19" spans="1:129" x14ac:dyDescent="0.25">
      <c r="A19" s="59" t="s">
        <v>90</v>
      </c>
      <c r="B19" s="78" t="s">
        <v>91</v>
      </c>
      <c r="C19" s="60" t="s">
        <v>92</v>
      </c>
      <c r="D19" s="77" t="s">
        <v>176</v>
      </c>
      <c r="E19" s="61" t="s">
        <v>53</v>
      </c>
      <c r="F19" s="59">
        <v>2203</v>
      </c>
      <c r="G19" s="60">
        <v>1890</v>
      </c>
      <c r="H19" s="60">
        <v>4093</v>
      </c>
      <c r="I19" s="60">
        <v>1350</v>
      </c>
      <c r="J19" s="60">
        <v>7</v>
      </c>
      <c r="K19" s="60">
        <v>1357</v>
      </c>
      <c r="L19" s="60">
        <v>3553</v>
      </c>
      <c r="M19" s="60">
        <v>1897</v>
      </c>
      <c r="N19" s="60">
        <v>5450</v>
      </c>
      <c r="O19" s="60">
        <v>558</v>
      </c>
      <c r="P19" s="60">
        <v>3</v>
      </c>
      <c r="Q19" s="60">
        <v>561</v>
      </c>
      <c r="R19" s="60">
        <v>296</v>
      </c>
      <c r="S19" s="60">
        <v>198</v>
      </c>
      <c r="T19" s="60">
        <v>494</v>
      </c>
      <c r="U19" s="60">
        <v>348</v>
      </c>
      <c r="V19" s="60">
        <v>533</v>
      </c>
      <c r="W19" s="60">
        <v>881</v>
      </c>
      <c r="X19" s="60">
        <v>436</v>
      </c>
      <c r="Y19" s="60">
        <v>535</v>
      </c>
      <c r="Z19" s="60">
        <v>971</v>
      </c>
      <c r="AA19" s="60">
        <v>127</v>
      </c>
      <c r="AB19" s="60">
        <v>1</v>
      </c>
      <c r="AC19" s="60">
        <v>128</v>
      </c>
      <c r="AD19" s="60">
        <v>197</v>
      </c>
      <c r="AE19" s="60">
        <v>269</v>
      </c>
      <c r="AF19" s="60">
        <v>41</v>
      </c>
      <c r="AG19" s="60">
        <v>310</v>
      </c>
      <c r="AH19" s="60">
        <v>396</v>
      </c>
      <c r="AI19" s="60">
        <v>42</v>
      </c>
      <c r="AJ19" s="62">
        <v>438</v>
      </c>
      <c r="AK19" s="59">
        <v>2064</v>
      </c>
      <c r="AL19" s="60">
        <v>1966</v>
      </c>
      <c r="AM19" s="60">
        <v>4030</v>
      </c>
      <c r="AN19" s="60">
        <v>1401</v>
      </c>
      <c r="AO19" s="60">
        <v>47</v>
      </c>
      <c r="AP19" s="60">
        <v>1448</v>
      </c>
      <c r="AQ19" s="60">
        <v>3465</v>
      </c>
      <c r="AR19" s="60">
        <v>2013</v>
      </c>
      <c r="AS19" s="60">
        <v>5478</v>
      </c>
      <c r="AT19" s="60">
        <v>559</v>
      </c>
      <c r="AU19" s="60">
        <v>20</v>
      </c>
      <c r="AV19" s="60">
        <v>579</v>
      </c>
      <c r="AW19" s="60">
        <v>279</v>
      </c>
      <c r="AX19" s="60">
        <v>103</v>
      </c>
      <c r="AY19" s="60">
        <v>382</v>
      </c>
      <c r="AZ19" s="60">
        <v>607</v>
      </c>
      <c r="BA19" s="60">
        <v>192</v>
      </c>
      <c r="BB19" s="60">
        <v>799</v>
      </c>
      <c r="BC19" s="60">
        <v>882</v>
      </c>
      <c r="BD19" s="60">
        <v>199</v>
      </c>
      <c r="BE19" s="60">
        <v>1081</v>
      </c>
      <c r="BF19" s="60">
        <v>128</v>
      </c>
      <c r="BG19" s="60">
        <v>12</v>
      </c>
      <c r="BH19" s="60">
        <v>140</v>
      </c>
      <c r="BI19" s="60">
        <v>209</v>
      </c>
      <c r="BJ19" s="60">
        <v>256</v>
      </c>
      <c r="BK19" s="60">
        <v>150</v>
      </c>
      <c r="BL19" s="60">
        <v>406</v>
      </c>
      <c r="BM19" s="60">
        <v>384</v>
      </c>
      <c r="BN19" s="60">
        <v>162</v>
      </c>
      <c r="BO19" s="62">
        <v>546</v>
      </c>
      <c r="BP19" s="67">
        <f t="shared" si="0"/>
        <v>-139</v>
      </c>
      <c r="BQ19" s="66">
        <f t="shared" si="1"/>
        <v>76</v>
      </c>
      <c r="BR19" s="66">
        <f t="shared" si="2"/>
        <v>-63</v>
      </c>
      <c r="BS19" s="66">
        <f t="shared" si="3"/>
        <v>51</v>
      </c>
      <c r="BT19" s="66">
        <f t="shared" si="4"/>
        <v>40</v>
      </c>
      <c r="BU19" s="66">
        <f t="shared" si="5"/>
        <v>91</v>
      </c>
      <c r="BV19" s="66">
        <f t="shared" si="6"/>
        <v>-88</v>
      </c>
      <c r="BW19" s="66">
        <f t="shared" si="7"/>
        <v>116</v>
      </c>
      <c r="BX19" s="66">
        <f t="shared" si="8"/>
        <v>28</v>
      </c>
      <c r="BY19" s="66">
        <f t="shared" si="9"/>
        <v>1</v>
      </c>
      <c r="BZ19" s="66">
        <f t="shared" si="10"/>
        <v>17</v>
      </c>
      <c r="CA19" s="66">
        <f t="shared" si="11"/>
        <v>18</v>
      </c>
      <c r="CB19" s="66">
        <f t="shared" si="12"/>
        <v>-17</v>
      </c>
      <c r="CC19" s="66">
        <f t="shared" si="13"/>
        <v>-95</v>
      </c>
      <c r="CD19" s="66">
        <f t="shared" si="14"/>
        <v>-112</v>
      </c>
      <c r="CE19" s="66">
        <f t="shared" si="15"/>
        <v>259</v>
      </c>
      <c r="CF19" s="66">
        <f t="shared" si="16"/>
        <v>-341</v>
      </c>
      <c r="CG19" s="66">
        <f t="shared" si="17"/>
        <v>-82</v>
      </c>
      <c r="CH19" s="66">
        <f t="shared" si="18"/>
        <v>446</v>
      </c>
      <c r="CI19" s="66">
        <f t="shared" si="19"/>
        <v>-336</v>
      </c>
      <c r="CJ19" s="66">
        <f t="shared" si="20"/>
        <v>110</v>
      </c>
      <c r="CK19" s="66">
        <f t="shared" si="21"/>
        <v>1</v>
      </c>
      <c r="CL19" s="66">
        <f t="shared" si="22"/>
        <v>11</v>
      </c>
      <c r="CM19" s="66">
        <f t="shared" si="23"/>
        <v>12</v>
      </c>
      <c r="CN19" s="66">
        <f t="shared" si="24"/>
        <v>12</v>
      </c>
      <c r="CO19" s="66">
        <f t="shared" si="25"/>
        <v>-13</v>
      </c>
      <c r="CP19" s="66">
        <f t="shared" si="26"/>
        <v>109</v>
      </c>
      <c r="CQ19" s="66">
        <f t="shared" si="27"/>
        <v>96</v>
      </c>
      <c r="CR19" s="66">
        <f t="shared" si="28"/>
        <v>-12</v>
      </c>
      <c r="CS19" s="66">
        <f t="shared" si="29"/>
        <v>120</v>
      </c>
      <c r="CT19" s="80">
        <f t="shared" si="30"/>
        <v>108</v>
      </c>
      <c r="CU19" s="68">
        <f t="shared" si="31"/>
        <v>-6.3095778483885617E-2</v>
      </c>
      <c r="CV19" s="43">
        <f t="shared" si="32"/>
        <v>4.0211640211640212E-2</v>
      </c>
      <c r="CW19" s="43">
        <f t="shared" si="33"/>
        <v>-1.5392132909846078E-2</v>
      </c>
      <c r="CX19" s="43">
        <f t="shared" si="34"/>
        <v>3.7777777777777778E-2</v>
      </c>
      <c r="CY19" s="43">
        <f t="shared" si="35"/>
        <v>5.7142857142857144</v>
      </c>
      <c r="CZ19" s="43">
        <f t="shared" si="36"/>
        <v>6.7059690493736182E-2</v>
      </c>
      <c r="DA19" s="43">
        <f t="shared" si="37"/>
        <v>-2.4767801857585141E-2</v>
      </c>
      <c r="DB19" s="43">
        <f t="shared" si="38"/>
        <v>6.1149182920400634E-2</v>
      </c>
      <c r="DC19" s="43">
        <f t="shared" si="39"/>
        <v>5.1376146788990823E-3</v>
      </c>
      <c r="DD19" s="43">
        <f t="shared" si="40"/>
        <v>1.7921146953405018E-3</v>
      </c>
      <c r="DE19" s="43">
        <f t="shared" si="41"/>
        <v>5.666666666666667</v>
      </c>
      <c r="DF19" s="43">
        <f t="shared" si="42"/>
        <v>3.2085561497326207E-2</v>
      </c>
      <c r="DG19" s="43">
        <f t="shared" si="43"/>
        <v>-5.7432432432432436E-2</v>
      </c>
      <c r="DH19" s="43">
        <f t="shared" si="44"/>
        <v>-0.47979797979797978</v>
      </c>
      <c r="DI19" s="43">
        <f t="shared" si="45"/>
        <v>-0.22672064777327935</v>
      </c>
      <c r="DJ19" s="43">
        <f t="shared" si="46"/>
        <v>0.74425287356321834</v>
      </c>
      <c r="DK19" s="43">
        <f t="shared" si="47"/>
        <v>-0.63977485928705435</v>
      </c>
      <c r="DL19" s="43">
        <f t="shared" si="48"/>
        <v>-9.3076049943246308E-2</v>
      </c>
      <c r="DM19" s="43">
        <f t="shared" si="49"/>
        <v>1.0229357798165137</v>
      </c>
      <c r="DN19" s="43">
        <f t="shared" si="50"/>
        <v>-0.62803738317757007</v>
      </c>
      <c r="DO19" s="43">
        <f t="shared" si="51"/>
        <v>0.11328527291452112</v>
      </c>
      <c r="DP19" s="43">
        <f t="shared" si="52"/>
        <v>7.874015748031496E-3</v>
      </c>
      <c r="DQ19" s="43">
        <f t="shared" si="53"/>
        <v>11</v>
      </c>
      <c r="DR19" s="43">
        <f t="shared" si="54"/>
        <v>9.375E-2</v>
      </c>
      <c r="DS19" s="43">
        <f t="shared" si="55"/>
        <v>6.0913705583756347E-2</v>
      </c>
      <c r="DT19" s="43">
        <f t="shared" si="56"/>
        <v>-4.8327137546468404E-2</v>
      </c>
      <c r="DU19" s="43">
        <f t="shared" si="57"/>
        <v>2.6585365853658538</v>
      </c>
      <c r="DV19" s="43">
        <f t="shared" si="58"/>
        <v>0.30967741935483872</v>
      </c>
      <c r="DW19" s="43">
        <f t="shared" si="59"/>
        <v>-3.0303030303030304E-2</v>
      </c>
      <c r="DX19" s="43">
        <f t="shared" si="60"/>
        <v>2.8571428571428572</v>
      </c>
      <c r="DY19" s="69">
        <f t="shared" si="61"/>
        <v>0.24657534246575341</v>
      </c>
    </row>
    <row r="20" spans="1:129" x14ac:dyDescent="0.25">
      <c r="A20" s="59" t="s">
        <v>93</v>
      </c>
      <c r="B20" s="78" t="s">
        <v>94</v>
      </c>
      <c r="C20" s="60" t="s">
        <v>95</v>
      </c>
      <c r="D20" s="77" t="s">
        <v>176</v>
      </c>
      <c r="E20" s="61" t="s">
        <v>53</v>
      </c>
      <c r="F20" s="59">
        <v>470</v>
      </c>
      <c r="G20" s="60">
        <v>124</v>
      </c>
      <c r="H20" s="60">
        <v>594</v>
      </c>
      <c r="I20" s="60">
        <v>587</v>
      </c>
      <c r="J20" s="60">
        <v>7</v>
      </c>
      <c r="K20" s="60">
        <v>594</v>
      </c>
      <c r="L20" s="60">
        <v>1057</v>
      </c>
      <c r="M20" s="60">
        <v>131</v>
      </c>
      <c r="N20" s="60">
        <v>1188</v>
      </c>
      <c r="O20" s="60">
        <v>40</v>
      </c>
      <c r="P20" s="60">
        <v>2</v>
      </c>
      <c r="Q20" s="60">
        <v>42</v>
      </c>
      <c r="R20" s="60">
        <v>94</v>
      </c>
      <c r="S20" s="60">
        <v>15</v>
      </c>
      <c r="T20" s="60">
        <v>109</v>
      </c>
      <c r="U20" s="60">
        <v>45</v>
      </c>
      <c r="V20" s="60">
        <v>148</v>
      </c>
      <c r="W20" s="60">
        <v>193</v>
      </c>
      <c r="X20" s="60">
        <v>45</v>
      </c>
      <c r="Y20" s="60">
        <v>148</v>
      </c>
      <c r="Z20" s="60">
        <v>193</v>
      </c>
      <c r="AA20" s="60">
        <v>12</v>
      </c>
      <c r="AB20" s="60">
        <v>0</v>
      </c>
      <c r="AC20" s="60">
        <v>12</v>
      </c>
      <c r="AD20" s="60">
        <v>15</v>
      </c>
      <c r="AE20" s="60">
        <v>79</v>
      </c>
      <c r="AF20" s="60">
        <v>19</v>
      </c>
      <c r="AG20" s="60">
        <v>98</v>
      </c>
      <c r="AH20" s="60">
        <v>91</v>
      </c>
      <c r="AI20" s="60">
        <v>19</v>
      </c>
      <c r="AJ20" s="62">
        <v>110</v>
      </c>
      <c r="AK20" s="59">
        <v>619</v>
      </c>
      <c r="AL20" s="60">
        <v>130</v>
      </c>
      <c r="AM20" s="60">
        <v>749</v>
      </c>
      <c r="AN20" s="60">
        <v>430</v>
      </c>
      <c r="AO20" s="60">
        <v>0</v>
      </c>
      <c r="AP20" s="60">
        <v>430</v>
      </c>
      <c r="AQ20" s="60">
        <v>1049</v>
      </c>
      <c r="AR20" s="60">
        <v>130</v>
      </c>
      <c r="AS20" s="60">
        <v>1179</v>
      </c>
      <c r="AT20" s="60">
        <v>42</v>
      </c>
      <c r="AU20" s="60">
        <v>0</v>
      </c>
      <c r="AV20" s="60">
        <v>42</v>
      </c>
      <c r="AW20" s="60">
        <v>111</v>
      </c>
      <c r="AX20" s="60">
        <v>10</v>
      </c>
      <c r="AY20" s="60">
        <v>121</v>
      </c>
      <c r="AZ20" s="60">
        <v>85</v>
      </c>
      <c r="BA20" s="60">
        <v>61</v>
      </c>
      <c r="BB20" s="60">
        <v>146</v>
      </c>
      <c r="BC20" s="60">
        <v>85</v>
      </c>
      <c r="BD20" s="60">
        <v>61</v>
      </c>
      <c r="BE20" s="60">
        <v>146</v>
      </c>
      <c r="BF20" s="60">
        <v>11</v>
      </c>
      <c r="BG20" s="60">
        <v>0</v>
      </c>
      <c r="BH20" s="60">
        <v>11</v>
      </c>
      <c r="BI20" s="60">
        <v>16</v>
      </c>
      <c r="BJ20" s="60">
        <v>64</v>
      </c>
      <c r="BK20" s="60">
        <v>14</v>
      </c>
      <c r="BL20" s="60">
        <v>78</v>
      </c>
      <c r="BM20" s="60">
        <v>75</v>
      </c>
      <c r="BN20" s="60">
        <v>14</v>
      </c>
      <c r="BO20" s="62">
        <v>89</v>
      </c>
      <c r="BP20" s="67">
        <f t="shared" si="0"/>
        <v>149</v>
      </c>
      <c r="BQ20" s="66">
        <f t="shared" si="1"/>
        <v>6</v>
      </c>
      <c r="BR20" s="66">
        <f t="shared" si="2"/>
        <v>155</v>
      </c>
      <c r="BS20" s="66">
        <f t="shared" si="3"/>
        <v>-157</v>
      </c>
      <c r="BT20" s="66">
        <f t="shared" si="4"/>
        <v>-7</v>
      </c>
      <c r="BU20" s="66">
        <f t="shared" si="5"/>
        <v>-164</v>
      </c>
      <c r="BV20" s="66">
        <f t="shared" si="6"/>
        <v>-8</v>
      </c>
      <c r="BW20" s="66">
        <f t="shared" si="7"/>
        <v>-1</v>
      </c>
      <c r="BX20" s="66">
        <f t="shared" si="8"/>
        <v>-9</v>
      </c>
      <c r="BY20" s="66">
        <f t="shared" si="9"/>
        <v>2</v>
      </c>
      <c r="BZ20" s="66">
        <f t="shared" si="10"/>
        <v>-2</v>
      </c>
      <c r="CA20" s="66">
        <f t="shared" si="11"/>
        <v>0</v>
      </c>
      <c r="CB20" s="66">
        <f t="shared" si="12"/>
        <v>17</v>
      </c>
      <c r="CC20" s="66">
        <f t="shared" si="13"/>
        <v>-5</v>
      </c>
      <c r="CD20" s="66">
        <f t="shared" si="14"/>
        <v>12</v>
      </c>
      <c r="CE20" s="66">
        <f t="shared" si="15"/>
        <v>40</v>
      </c>
      <c r="CF20" s="66">
        <f t="shared" si="16"/>
        <v>-87</v>
      </c>
      <c r="CG20" s="66">
        <f t="shared" si="17"/>
        <v>-47</v>
      </c>
      <c r="CH20" s="66">
        <f t="shared" si="18"/>
        <v>40</v>
      </c>
      <c r="CI20" s="66">
        <f t="shared" si="19"/>
        <v>-87</v>
      </c>
      <c r="CJ20" s="66">
        <f t="shared" si="20"/>
        <v>-47</v>
      </c>
      <c r="CK20" s="66">
        <f t="shared" si="21"/>
        <v>-1</v>
      </c>
      <c r="CL20" s="66">
        <f t="shared" si="22"/>
        <v>0</v>
      </c>
      <c r="CM20" s="66">
        <f t="shared" si="23"/>
        <v>-1</v>
      </c>
      <c r="CN20" s="66">
        <f t="shared" si="24"/>
        <v>1</v>
      </c>
      <c r="CO20" s="66">
        <f t="shared" si="25"/>
        <v>-15</v>
      </c>
      <c r="CP20" s="66">
        <f t="shared" si="26"/>
        <v>-5</v>
      </c>
      <c r="CQ20" s="66">
        <f t="shared" si="27"/>
        <v>-20</v>
      </c>
      <c r="CR20" s="66">
        <f t="shared" si="28"/>
        <v>-16</v>
      </c>
      <c r="CS20" s="66">
        <f t="shared" si="29"/>
        <v>-5</v>
      </c>
      <c r="CT20" s="80">
        <f t="shared" si="30"/>
        <v>-21</v>
      </c>
      <c r="CU20" s="68">
        <f t="shared" si="31"/>
        <v>0.31702127659574469</v>
      </c>
      <c r="CV20" s="43">
        <f t="shared" si="32"/>
        <v>4.8387096774193547E-2</v>
      </c>
      <c r="CW20" s="43">
        <f t="shared" si="33"/>
        <v>0.26094276094276092</v>
      </c>
      <c r="CX20" s="43">
        <f t="shared" si="34"/>
        <v>-0.26746166950596251</v>
      </c>
      <c r="CY20" s="43">
        <f t="shared" si="35"/>
        <v>-1</v>
      </c>
      <c r="CZ20" s="43">
        <f t="shared" si="36"/>
        <v>-0.27609427609427611</v>
      </c>
      <c r="DA20" s="43">
        <f t="shared" si="37"/>
        <v>-7.5685903500473037E-3</v>
      </c>
      <c r="DB20" s="43">
        <f t="shared" si="38"/>
        <v>-7.6335877862595417E-3</v>
      </c>
      <c r="DC20" s="43">
        <f t="shared" si="39"/>
        <v>-7.575757575757576E-3</v>
      </c>
      <c r="DD20" s="43">
        <f t="shared" si="40"/>
        <v>0.05</v>
      </c>
      <c r="DE20" s="43">
        <f t="shared" si="41"/>
        <v>-1</v>
      </c>
      <c r="DF20" s="43">
        <f t="shared" si="42"/>
        <v>0</v>
      </c>
      <c r="DG20" s="43">
        <f t="shared" si="43"/>
        <v>0.18085106382978725</v>
      </c>
      <c r="DH20" s="43">
        <f t="shared" si="44"/>
        <v>-0.33333333333333331</v>
      </c>
      <c r="DI20" s="43">
        <f t="shared" si="45"/>
        <v>0.11009174311926606</v>
      </c>
      <c r="DJ20" s="43">
        <f t="shared" si="46"/>
        <v>0.88888888888888884</v>
      </c>
      <c r="DK20" s="43">
        <f t="shared" si="47"/>
        <v>-0.58783783783783783</v>
      </c>
      <c r="DL20" s="43">
        <f t="shared" si="48"/>
        <v>-0.24352331606217617</v>
      </c>
      <c r="DM20" s="43">
        <f t="shared" si="49"/>
        <v>0.88888888888888884</v>
      </c>
      <c r="DN20" s="43">
        <f t="shared" si="50"/>
        <v>-0.58783783783783783</v>
      </c>
      <c r="DO20" s="43">
        <f t="shared" si="51"/>
        <v>-0.24352331606217617</v>
      </c>
      <c r="DP20" s="43">
        <f t="shared" si="52"/>
        <v>-8.3333333333333329E-2</v>
      </c>
      <c r="DQ20" s="43" t="e">
        <f t="shared" si="53"/>
        <v>#DIV/0!</v>
      </c>
      <c r="DR20" s="43">
        <f t="shared" si="54"/>
        <v>-8.3333333333333329E-2</v>
      </c>
      <c r="DS20" s="43">
        <f t="shared" si="55"/>
        <v>6.6666666666666666E-2</v>
      </c>
      <c r="DT20" s="43">
        <f t="shared" si="56"/>
        <v>-0.189873417721519</v>
      </c>
      <c r="DU20" s="43">
        <f t="shared" si="57"/>
        <v>-0.26315789473684209</v>
      </c>
      <c r="DV20" s="43">
        <f t="shared" si="58"/>
        <v>-0.20408163265306123</v>
      </c>
      <c r="DW20" s="43">
        <f t="shared" si="59"/>
        <v>-0.17582417582417584</v>
      </c>
      <c r="DX20" s="43">
        <f t="shared" si="60"/>
        <v>-0.26315789473684209</v>
      </c>
      <c r="DY20" s="69">
        <f t="shared" si="61"/>
        <v>-0.19090909090909092</v>
      </c>
    </row>
    <row r="21" spans="1:129" x14ac:dyDescent="0.25">
      <c r="A21" s="59" t="s">
        <v>96</v>
      </c>
      <c r="B21" s="78" t="s">
        <v>97</v>
      </c>
      <c r="C21" s="60" t="s">
        <v>98</v>
      </c>
      <c r="D21" s="77" t="s">
        <v>176</v>
      </c>
      <c r="E21" s="61" t="s">
        <v>53</v>
      </c>
      <c r="F21" s="59">
        <v>2372</v>
      </c>
      <c r="G21" s="60">
        <v>3653</v>
      </c>
      <c r="H21" s="60">
        <v>6025</v>
      </c>
      <c r="I21" s="60">
        <v>163</v>
      </c>
      <c r="J21" s="60">
        <v>0</v>
      </c>
      <c r="K21" s="60">
        <v>163</v>
      </c>
      <c r="L21" s="60">
        <v>2535</v>
      </c>
      <c r="M21" s="60">
        <v>3653</v>
      </c>
      <c r="N21" s="60">
        <v>6188</v>
      </c>
      <c r="O21" s="60">
        <v>1121</v>
      </c>
      <c r="P21" s="60">
        <v>0</v>
      </c>
      <c r="Q21" s="60">
        <v>1121</v>
      </c>
      <c r="R21" s="60">
        <v>268</v>
      </c>
      <c r="S21" s="60">
        <v>7</v>
      </c>
      <c r="T21" s="60">
        <v>275</v>
      </c>
      <c r="U21" s="60">
        <v>475</v>
      </c>
      <c r="V21" s="60">
        <v>29</v>
      </c>
      <c r="W21" s="60">
        <v>504</v>
      </c>
      <c r="X21" s="60">
        <v>695</v>
      </c>
      <c r="Y21" s="60">
        <v>29</v>
      </c>
      <c r="Z21" s="60">
        <v>724</v>
      </c>
      <c r="AA21" s="60">
        <v>194</v>
      </c>
      <c r="AB21" s="60">
        <v>0</v>
      </c>
      <c r="AC21" s="60">
        <v>194</v>
      </c>
      <c r="AD21" s="60">
        <v>354</v>
      </c>
      <c r="AE21" s="60">
        <v>143</v>
      </c>
      <c r="AF21" s="60">
        <v>8</v>
      </c>
      <c r="AG21" s="60">
        <v>151</v>
      </c>
      <c r="AH21" s="60">
        <v>337</v>
      </c>
      <c r="AI21" s="60">
        <v>8</v>
      </c>
      <c r="AJ21" s="62">
        <v>345</v>
      </c>
      <c r="AK21" s="59">
        <v>2270</v>
      </c>
      <c r="AL21" s="60">
        <v>3850</v>
      </c>
      <c r="AM21" s="60">
        <v>6120</v>
      </c>
      <c r="AN21" s="60">
        <v>121</v>
      </c>
      <c r="AO21" s="60">
        <v>0</v>
      </c>
      <c r="AP21" s="60">
        <v>121</v>
      </c>
      <c r="AQ21" s="60">
        <v>2391</v>
      </c>
      <c r="AR21" s="60">
        <v>3850</v>
      </c>
      <c r="AS21" s="60">
        <v>6241</v>
      </c>
      <c r="AT21" s="60">
        <v>1221</v>
      </c>
      <c r="AU21" s="60">
        <v>0</v>
      </c>
      <c r="AV21" s="60">
        <v>1221</v>
      </c>
      <c r="AW21" s="60">
        <v>286</v>
      </c>
      <c r="AX21" s="60">
        <v>4</v>
      </c>
      <c r="AY21" s="60">
        <v>290</v>
      </c>
      <c r="AZ21" s="60">
        <v>491</v>
      </c>
      <c r="BA21" s="60">
        <v>17</v>
      </c>
      <c r="BB21" s="60">
        <v>508</v>
      </c>
      <c r="BC21" s="60">
        <v>808</v>
      </c>
      <c r="BD21" s="60">
        <v>17</v>
      </c>
      <c r="BE21" s="60">
        <v>825</v>
      </c>
      <c r="BF21" s="60">
        <v>160</v>
      </c>
      <c r="BG21" s="60">
        <v>0</v>
      </c>
      <c r="BH21" s="60">
        <v>160</v>
      </c>
      <c r="BI21" s="60">
        <v>161</v>
      </c>
      <c r="BJ21" s="60">
        <v>162</v>
      </c>
      <c r="BK21" s="60">
        <v>6</v>
      </c>
      <c r="BL21" s="60">
        <v>168</v>
      </c>
      <c r="BM21" s="60">
        <v>322</v>
      </c>
      <c r="BN21" s="60">
        <v>6</v>
      </c>
      <c r="BO21" s="62">
        <v>328</v>
      </c>
      <c r="BP21" s="67">
        <f t="shared" si="0"/>
        <v>-102</v>
      </c>
      <c r="BQ21" s="66">
        <f t="shared" si="1"/>
        <v>197</v>
      </c>
      <c r="BR21" s="66">
        <f t="shared" si="2"/>
        <v>95</v>
      </c>
      <c r="BS21" s="66">
        <f t="shared" si="3"/>
        <v>-42</v>
      </c>
      <c r="BT21" s="66">
        <f t="shared" si="4"/>
        <v>0</v>
      </c>
      <c r="BU21" s="66">
        <f t="shared" si="5"/>
        <v>-42</v>
      </c>
      <c r="BV21" s="66">
        <f t="shared" si="6"/>
        <v>-144</v>
      </c>
      <c r="BW21" s="66">
        <f t="shared" si="7"/>
        <v>197</v>
      </c>
      <c r="BX21" s="66">
        <f t="shared" si="8"/>
        <v>53</v>
      </c>
      <c r="BY21" s="66">
        <f t="shared" si="9"/>
        <v>100</v>
      </c>
      <c r="BZ21" s="66">
        <f t="shared" si="10"/>
        <v>0</v>
      </c>
      <c r="CA21" s="66">
        <f t="shared" si="11"/>
        <v>100</v>
      </c>
      <c r="CB21" s="66">
        <f t="shared" si="12"/>
        <v>18</v>
      </c>
      <c r="CC21" s="66">
        <f t="shared" si="13"/>
        <v>-3</v>
      </c>
      <c r="CD21" s="66">
        <f t="shared" si="14"/>
        <v>15</v>
      </c>
      <c r="CE21" s="66">
        <f t="shared" si="15"/>
        <v>16</v>
      </c>
      <c r="CF21" s="66">
        <f t="shared" si="16"/>
        <v>-12</v>
      </c>
      <c r="CG21" s="66">
        <f t="shared" si="17"/>
        <v>4</v>
      </c>
      <c r="CH21" s="66">
        <f t="shared" si="18"/>
        <v>113</v>
      </c>
      <c r="CI21" s="66">
        <f t="shared" si="19"/>
        <v>-12</v>
      </c>
      <c r="CJ21" s="66">
        <f t="shared" si="20"/>
        <v>101</v>
      </c>
      <c r="CK21" s="66">
        <f t="shared" si="21"/>
        <v>-34</v>
      </c>
      <c r="CL21" s="66">
        <f t="shared" si="22"/>
        <v>0</v>
      </c>
      <c r="CM21" s="66">
        <f t="shared" si="23"/>
        <v>-34</v>
      </c>
      <c r="CN21" s="66">
        <f t="shared" si="24"/>
        <v>-193</v>
      </c>
      <c r="CO21" s="66">
        <f t="shared" si="25"/>
        <v>19</v>
      </c>
      <c r="CP21" s="66">
        <f t="shared" si="26"/>
        <v>-2</v>
      </c>
      <c r="CQ21" s="66">
        <f t="shared" si="27"/>
        <v>17</v>
      </c>
      <c r="CR21" s="66">
        <f t="shared" si="28"/>
        <v>-15</v>
      </c>
      <c r="CS21" s="66">
        <f t="shared" si="29"/>
        <v>-2</v>
      </c>
      <c r="CT21" s="80">
        <f t="shared" si="30"/>
        <v>-17</v>
      </c>
      <c r="CU21" s="68">
        <f t="shared" si="31"/>
        <v>-4.3001686340640811E-2</v>
      </c>
      <c r="CV21" s="43">
        <f t="shared" si="32"/>
        <v>5.3928278127566384E-2</v>
      </c>
      <c r="CW21" s="43">
        <f t="shared" si="33"/>
        <v>1.5767634854771784E-2</v>
      </c>
      <c r="CX21" s="43">
        <f t="shared" si="34"/>
        <v>-0.25766871165644173</v>
      </c>
      <c r="CY21" s="43" t="e">
        <f t="shared" si="35"/>
        <v>#DIV/0!</v>
      </c>
      <c r="CZ21" s="43">
        <f t="shared" si="36"/>
        <v>-0.25766871165644173</v>
      </c>
      <c r="DA21" s="43">
        <f t="shared" si="37"/>
        <v>-5.6804733727810648E-2</v>
      </c>
      <c r="DB21" s="43">
        <f t="shared" si="38"/>
        <v>5.3928278127566384E-2</v>
      </c>
      <c r="DC21" s="43">
        <f t="shared" si="39"/>
        <v>8.5649644473173893E-3</v>
      </c>
      <c r="DD21" s="43">
        <f t="shared" si="40"/>
        <v>8.9206066012488844E-2</v>
      </c>
      <c r="DE21" s="43" t="e">
        <f t="shared" si="41"/>
        <v>#DIV/0!</v>
      </c>
      <c r="DF21" s="43">
        <f t="shared" si="42"/>
        <v>8.9206066012488844E-2</v>
      </c>
      <c r="DG21" s="43">
        <f t="shared" si="43"/>
        <v>6.7164179104477612E-2</v>
      </c>
      <c r="DH21" s="43">
        <f t="shared" si="44"/>
        <v>-0.42857142857142855</v>
      </c>
      <c r="DI21" s="43">
        <f t="shared" si="45"/>
        <v>5.4545454545454543E-2</v>
      </c>
      <c r="DJ21" s="43">
        <f t="shared" si="46"/>
        <v>3.3684210526315789E-2</v>
      </c>
      <c r="DK21" s="43">
        <f t="shared" si="47"/>
        <v>-0.41379310344827586</v>
      </c>
      <c r="DL21" s="43">
        <f t="shared" si="48"/>
        <v>7.9365079365079361E-3</v>
      </c>
      <c r="DM21" s="43">
        <f t="shared" si="49"/>
        <v>0.16258992805755396</v>
      </c>
      <c r="DN21" s="43">
        <f t="shared" si="50"/>
        <v>-0.41379310344827586</v>
      </c>
      <c r="DO21" s="43">
        <f t="shared" si="51"/>
        <v>0.13950276243093923</v>
      </c>
      <c r="DP21" s="43">
        <f t="shared" si="52"/>
        <v>-0.17525773195876287</v>
      </c>
      <c r="DQ21" s="43" t="e">
        <f t="shared" si="53"/>
        <v>#DIV/0!</v>
      </c>
      <c r="DR21" s="43">
        <f t="shared" si="54"/>
        <v>-0.17525773195876287</v>
      </c>
      <c r="DS21" s="43">
        <f t="shared" si="55"/>
        <v>-0.54519774011299438</v>
      </c>
      <c r="DT21" s="43">
        <f t="shared" si="56"/>
        <v>0.13286713286713286</v>
      </c>
      <c r="DU21" s="43">
        <f t="shared" si="57"/>
        <v>-0.25</v>
      </c>
      <c r="DV21" s="43">
        <f t="shared" si="58"/>
        <v>0.11258278145695365</v>
      </c>
      <c r="DW21" s="43">
        <f t="shared" si="59"/>
        <v>-4.4510385756676561E-2</v>
      </c>
      <c r="DX21" s="43">
        <f t="shared" si="60"/>
        <v>-0.25</v>
      </c>
      <c r="DY21" s="69">
        <f t="shared" si="61"/>
        <v>-4.9275362318840582E-2</v>
      </c>
    </row>
    <row r="22" spans="1:129" x14ac:dyDescent="0.25">
      <c r="A22" s="59" t="s">
        <v>99</v>
      </c>
      <c r="B22" s="78" t="s">
        <v>100</v>
      </c>
      <c r="C22" s="60" t="s">
        <v>101</v>
      </c>
      <c r="D22" s="77" t="s">
        <v>177</v>
      </c>
      <c r="E22" s="61" t="s">
        <v>53</v>
      </c>
      <c r="F22" s="59">
        <v>1571</v>
      </c>
      <c r="G22" s="60">
        <v>391</v>
      </c>
      <c r="H22" s="60">
        <v>1962</v>
      </c>
      <c r="I22" s="60">
        <v>546</v>
      </c>
      <c r="J22" s="60">
        <v>0</v>
      </c>
      <c r="K22" s="60">
        <v>546</v>
      </c>
      <c r="L22" s="60">
        <v>2117</v>
      </c>
      <c r="M22" s="60">
        <v>391</v>
      </c>
      <c r="N22" s="60">
        <v>2508</v>
      </c>
      <c r="O22" s="60">
        <v>131</v>
      </c>
      <c r="P22" s="60">
        <v>0</v>
      </c>
      <c r="Q22" s="60">
        <v>131</v>
      </c>
      <c r="R22" s="60">
        <v>271</v>
      </c>
      <c r="S22" s="60">
        <v>24</v>
      </c>
      <c r="T22" s="60">
        <v>295</v>
      </c>
      <c r="U22" s="60">
        <v>276</v>
      </c>
      <c r="V22" s="60">
        <v>290</v>
      </c>
      <c r="W22" s="60">
        <v>566</v>
      </c>
      <c r="X22" s="60">
        <v>302</v>
      </c>
      <c r="Y22" s="60">
        <v>290</v>
      </c>
      <c r="Z22" s="60">
        <v>592</v>
      </c>
      <c r="AA22" s="60">
        <v>27</v>
      </c>
      <c r="AB22" s="60">
        <v>0</v>
      </c>
      <c r="AC22" s="60">
        <v>27</v>
      </c>
      <c r="AD22" s="60">
        <v>40</v>
      </c>
      <c r="AE22" s="60">
        <v>56</v>
      </c>
      <c r="AF22" s="60">
        <v>29</v>
      </c>
      <c r="AG22" s="60">
        <v>85</v>
      </c>
      <c r="AH22" s="60">
        <v>83</v>
      </c>
      <c r="AI22" s="60">
        <v>29</v>
      </c>
      <c r="AJ22" s="62">
        <v>112</v>
      </c>
      <c r="AK22" s="59">
        <v>1573</v>
      </c>
      <c r="AL22" s="60">
        <v>341</v>
      </c>
      <c r="AM22" s="60">
        <v>1914</v>
      </c>
      <c r="AN22" s="60">
        <v>371</v>
      </c>
      <c r="AO22" s="60">
        <v>9</v>
      </c>
      <c r="AP22" s="60">
        <v>380</v>
      </c>
      <c r="AQ22" s="60">
        <v>1944</v>
      </c>
      <c r="AR22" s="60">
        <v>350</v>
      </c>
      <c r="AS22" s="60">
        <v>2294</v>
      </c>
      <c r="AT22" s="60">
        <v>107</v>
      </c>
      <c r="AU22" s="60">
        <v>3</v>
      </c>
      <c r="AV22" s="60">
        <v>110</v>
      </c>
      <c r="AW22" s="60">
        <v>235</v>
      </c>
      <c r="AX22" s="60">
        <v>23</v>
      </c>
      <c r="AY22" s="60">
        <v>258</v>
      </c>
      <c r="AZ22" s="60">
        <v>321</v>
      </c>
      <c r="BA22" s="60">
        <v>258</v>
      </c>
      <c r="BB22" s="60">
        <v>579</v>
      </c>
      <c r="BC22" s="60">
        <v>355</v>
      </c>
      <c r="BD22" s="60">
        <v>264</v>
      </c>
      <c r="BE22" s="60">
        <v>619</v>
      </c>
      <c r="BF22" s="60">
        <v>26</v>
      </c>
      <c r="BG22" s="60">
        <v>0</v>
      </c>
      <c r="BH22" s="60">
        <v>26</v>
      </c>
      <c r="BI22" s="60">
        <v>30</v>
      </c>
      <c r="BJ22" s="60">
        <v>51</v>
      </c>
      <c r="BK22" s="60">
        <v>59</v>
      </c>
      <c r="BL22" s="60">
        <v>110</v>
      </c>
      <c r="BM22" s="60">
        <v>77</v>
      </c>
      <c r="BN22" s="60">
        <v>59</v>
      </c>
      <c r="BO22" s="62">
        <v>136</v>
      </c>
      <c r="BP22" s="67">
        <f t="shared" si="0"/>
        <v>2</v>
      </c>
      <c r="BQ22" s="66">
        <f t="shared" si="1"/>
        <v>-50</v>
      </c>
      <c r="BR22" s="66">
        <f t="shared" si="2"/>
        <v>-48</v>
      </c>
      <c r="BS22" s="66">
        <f t="shared" si="3"/>
        <v>-175</v>
      </c>
      <c r="BT22" s="66">
        <f t="shared" si="4"/>
        <v>9</v>
      </c>
      <c r="BU22" s="66">
        <f t="shared" si="5"/>
        <v>-166</v>
      </c>
      <c r="BV22" s="66">
        <f t="shared" si="6"/>
        <v>-173</v>
      </c>
      <c r="BW22" s="66">
        <f t="shared" si="7"/>
        <v>-41</v>
      </c>
      <c r="BX22" s="66">
        <f t="shared" si="8"/>
        <v>-214</v>
      </c>
      <c r="BY22" s="66">
        <f t="shared" si="9"/>
        <v>-24</v>
      </c>
      <c r="BZ22" s="66">
        <f t="shared" si="10"/>
        <v>3</v>
      </c>
      <c r="CA22" s="66">
        <f t="shared" si="11"/>
        <v>-21</v>
      </c>
      <c r="CB22" s="66">
        <f t="shared" si="12"/>
        <v>-36</v>
      </c>
      <c r="CC22" s="66">
        <f t="shared" si="13"/>
        <v>-1</v>
      </c>
      <c r="CD22" s="66">
        <f t="shared" si="14"/>
        <v>-37</v>
      </c>
      <c r="CE22" s="66">
        <f t="shared" si="15"/>
        <v>45</v>
      </c>
      <c r="CF22" s="66">
        <f t="shared" si="16"/>
        <v>-32</v>
      </c>
      <c r="CG22" s="66">
        <f t="shared" si="17"/>
        <v>13</v>
      </c>
      <c r="CH22" s="66">
        <f t="shared" si="18"/>
        <v>53</v>
      </c>
      <c r="CI22" s="66">
        <f t="shared" si="19"/>
        <v>-26</v>
      </c>
      <c r="CJ22" s="66">
        <f t="shared" si="20"/>
        <v>27</v>
      </c>
      <c r="CK22" s="66">
        <f t="shared" si="21"/>
        <v>-1</v>
      </c>
      <c r="CL22" s="66">
        <f t="shared" si="22"/>
        <v>0</v>
      </c>
      <c r="CM22" s="66">
        <f t="shared" si="23"/>
        <v>-1</v>
      </c>
      <c r="CN22" s="66">
        <f t="shared" si="24"/>
        <v>-10</v>
      </c>
      <c r="CO22" s="66">
        <f t="shared" si="25"/>
        <v>-5</v>
      </c>
      <c r="CP22" s="66">
        <f t="shared" si="26"/>
        <v>30</v>
      </c>
      <c r="CQ22" s="66">
        <f t="shared" si="27"/>
        <v>25</v>
      </c>
      <c r="CR22" s="66">
        <f t="shared" si="28"/>
        <v>-6</v>
      </c>
      <c r="CS22" s="66">
        <f t="shared" si="29"/>
        <v>30</v>
      </c>
      <c r="CT22" s="80">
        <f t="shared" si="30"/>
        <v>24</v>
      </c>
      <c r="CU22" s="68">
        <f t="shared" si="31"/>
        <v>1.273074474856779E-3</v>
      </c>
      <c r="CV22" s="43">
        <f t="shared" si="32"/>
        <v>-0.12787723785166241</v>
      </c>
      <c r="CW22" s="43">
        <f t="shared" si="33"/>
        <v>-2.4464831804281346E-2</v>
      </c>
      <c r="CX22" s="43">
        <f t="shared" si="34"/>
        <v>-0.32051282051282054</v>
      </c>
      <c r="CY22" s="43" t="e">
        <f t="shared" si="35"/>
        <v>#DIV/0!</v>
      </c>
      <c r="CZ22" s="43">
        <f t="shared" si="36"/>
        <v>-0.304029304029304</v>
      </c>
      <c r="DA22" s="43">
        <f t="shared" si="37"/>
        <v>-8.1719414265470011E-2</v>
      </c>
      <c r="DB22" s="43">
        <f t="shared" si="38"/>
        <v>-0.10485933503836317</v>
      </c>
      <c r="DC22" s="43">
        <f t="shared" si="39"/>
        <v>-8.5326953748006376E-2</v>
      </c>
      <c r="DD22" s="43">
        <f t="shared" si="40"/>
        <v>-0.18320610687022901</v>
      </c>
      <c r="DE22" s="43" t="e">
        <f t="shared" si="41"/>
        <v>#DIV/0!</v>
      </c>
      <c r="DF22" s="43">
        <f t="shared" si="42"/>
        <v>-0.16030534351145037</v>
      </c>
      <c r="DG22" s="43">
        <f t="shared" si="43"/>
        <v>-0.13284132841328414</v>
      </c>
      <c r="DH22" s="43">
        <f t="shared" si="44"/>
        <v>-4.1666666666666664E-2</v>
      </c>
      <c r="DI22" s="43">
        <f t="shared" si="45"/>
        <v>-0.12542372881355932</v>
      </c>
      <c r="DJ22" s="43">
        <f t="shared" si="46"/>
        <v>0.16304347826086957</v>
      </c>
      <c r="DK22" s="43">
        <f t="shared" si="47"/>
        <v>-0.1103448275862069</v>
      </c>
      <c r="DL22" s="43">
        <f t="shared" si="48"/>
        <v>2.2968197879858657E-2</v>
      </c>
      <c r="DM22" s="43">
        <f t="shared" si="49"/>
        <v>0.17549668874172186</v>
      </c>
      <c r="DN22" s="43">
        <f t="shared" si="50"/>
        <v>-8.9655172413793102E-2</v>
      </c>
      <c r="DO22" s="43">
        <f t="shared" si="51"/>
        <v>4.5608108108108107E-2</v>
      </c>
      <c r="DP22" s="43">
        <f t="shared" si="52"/>
        <v>-3.7037037037037035E-2</v>
      </c>
      <c r="DQ22" s="43" t="e">
        <f t="shared" si="53"/>
        <v>#DIV/0!</v>
      </c>
      <c r="DR22" s="43">
        <f t="shared" si="54"/>
        <v>-3.7037037037037035E-2</v>
      </c>
      <c r="DS22" s="43">
        <f t="shared" si="55"/>
        <v>-0.25</v>
      </c>
      <c r="DT22" s="43">
        <f t="shared" si="56"/>
        <v>-8.9285714285714288E-2</v>
      </c>
      <c r="DU22" s="43">
        <f t="shared" si="57"/>
        <v>1.0344827586206897</v>
      </c>
      <c r="DV22" s="43">
        <f t="shared" si="58"/>
        <v>0.29411764705882354</v>
      </c>
      <c r="DW22" s="43">
        <f t="shared" si="59"/>
        <v>-7.2289156626506021E-2</v>
      </c>
      <c r="DX22" s="43">
        <f t="shared" si="60"/>
        <v>1.0344827586206897</v>
      </c>
      <c r="DY22" s="69">
        <f t="shared" si="61"/>
        <v>0.21428571428571427</v>
      </c>
    </row>
    <row r="23" spans="1:129" x14ac:dyDescent="0.25">
      <c r="A23" s="59" t="s">
        <v>102</v>
      </c>
      <c r="B23" s="78" t="s">
        <v>103</v>
      </c>
      <c r="C23" s="60" t="s">
        <v>104</v>
      </c>
      <c r="D23" s="77" t="s">
        <v>177</v>
      </c>
      <c r="E23" s="61" t="s">
        <v>53</v>
      </c>
      <c r="F23" s="59">
        <v>1114</v>
      </c>
      <c r="G23" s="60">
        <v>497</v>
      </c>
      <c r="H23" s="60">
        <v>1611</v>
      </c>
      <c r="I23" s="60">
        <v>154</v>
      </c>
      <c r="J23" s="60">
        <v>4</v>
      </c>
      <c r="K23" s="60">
        <v>158</v>
      </c>
      <c r="L23" s="60">
        <v>1268</v>
      </c>
      <c r="M23" s="60">
        <v>501</v>
      </c>
      <c r="N23" s="60">
        <v>1769</v>
      </c>
      <c r="O23" s="60">
        <v>166</v>
      </c>
      <c r="P23" s="60">
        <v>1</v>
      </c>
      <c r="Q23" s="60">
        <v>167</v>
      </c>
      <c r="R23" s="60">
        <v>305</v>
      </c>
      <c r="S23" s="60">
        <v>17</v>
      </c>
      <c r="T23" s="60">
        <v>322</v>
      </c>
      <c r="U23" s="60">
        <v>130</v>
      </c>
      <c r="V23" s="60">
        <v>63</v>
      </c>
      <c r="W23" s="60">
        <v>193</v>
      </c>
      <c r="X23" s="60">
        <v>154</v>
      </c>
      <c r="Y23" s="60">
        <v>67</v>
      </c>
      <c r="Z23" s="60">
        <v>221</v>
      </c>
      <c r="AA23" s="60">
        <v>55</v>
      </c>
      <c r="AB23" s="60">
        <v>0</v>
      </c>
      <c r="AC23" s="60">
        <v>55</v>
      </c>
      <c r="AD23" s="60">
        <v>84</v>
      </c>
      <c r="AE23" s="60">
        <v>111</v>
      </c>
      <c r="AF23" s="60">
        <v>9</v>
      </c>
      <c r="AG23" s="60">
        <v>120</v>
      </c>
      <c r="AH23" s="60">
        <v>166</v>
      </c>
      <c r="AI23" s="60">
        <v>9</v>
      </c>
      <c r="AJ23" s="62">
        <v>175</v>
      </c>
      <c r="AK23" s="59">
        <v>1314</v>
      </c>
      <c r="AL23" s="60">
        <v>565</v>
      </c>
      <c r="AM23" s="60">
        <v>1879</v>
      </c>
      <c r="AN23" s="60">
        <v>86</v>
      </c>
      <c r="AO23" s="60">
        <v>0</v>
      </c>
      <c r="AP23" s="60">
        <v>86</v>
      </c>
      <c r="AQ23" s="60">
        <v>1400</v>
      </c>
      <c r="AR23" s="60">
        <v>565</v>
      </c>
      <c r="AS23" s="60">
        <v>1965</v>
      </c>
      <c r="AT23" s="60">
        <v>182</v>
      </c>
      <c r="AU23" s="60">
        <v>0</v>
      </c>
      <c r="AV23" s="60">
        <v>182</v>
      </c>
      <c r="AW23" s="60">
        <v>281</v>
      </c>
      <c r="AX23" s="60">
        <v>9</v>
      </c>
      <c r="AY23" s="60">
        <v>290</v>
      </c>
      <c r="AZ23" s="60">
        <v>230</v>
      </c>
      <c r="BA23" s="60">
        <v>33</v>
      </c>
      <c r="BB23" s="60">
        <v>263</v>
      </c>
      <c r="BC23" s="60">
        <v>246</v>
      </c>
      <c r="BD23" s="60">
        <v>33</v>
      </c>
      <c r="BE23" s="60">
        <v>279</v>
      </c>
      <c r="BF23" s="60">
        <v>50</v>
      </c>
      <c r="BG23" s="60">
        <v>0</v>
      </c>
      <c r="BH23" s="60">
        <v>50</v>
      </c>
      <c r="BI23" s="60">
        <v>76</v>
      </c>
      <c r="BJ23" s="60">
        <v>99</v>
      </c>
      <c r="BK23" s="60">
        <v>3</v>
      </c>
      <c r="BL23" s="60">
        <v>102</v>
      </c>
      <c r="BM23" s="60">
        <v>149</v>
      </c>
      <c r="BN23" s="60">
        <v>3</v>
      </c>
      <c r="BO23" s="62">
        <v>152</v>
      </c>
      <c r="BP23" s="67">
        <f t="shared" si="0"/>
        <v>200</v>
      </c>
      <c r="BQ23" s="66">
        <f t="shared" si="1"/>
        <v>68</v>
      </c>
      <c r="BR23" s="66">
        <f t="shared" si="2"/>
        <v>268</v>
      </c>
      <c r="BS23" s="66">
        <f t="shared" si="3"/>
        <v>-68</v>
      </c>
      <c r="BT23" s="66">
        <f t="shared" si="4"/>
        <v>-4</v>
      </c>
      <c r="BU23" s="66">
        <f t="shared" si="5"/>
        <v>-72</v>
      </c>
      <c r="BV23" s="66">
        <f t="shared" si="6"/>
        <v>132</v>
      </c>
      <c r="BW23" s="66">
        <f t="shared" si="7"/>
        <v>64</v>
      </c>
      <c r="BX23" s="66">
        <f t="shared" si="8"/>
        <v>196</v>
      </c>
      <c r="BY23" s="66">
        <f t="shared" si="9"/>
        <v>16</v>
      </c>
      <c r="BZ23" s="66">
        <f t="shared" si="10"/>
        <v>-1</v>
      </c>
      <c r="CA23" s="66">
        <f t="shared" si="11"/>
        <v>15</v>
      </c>
      <c r="CB23" s="66">
        <f t="shared" si="12"/>
        <v>-24</v>
      </c>
      <c r="CC23" s="66">
        <f t="shared" si="13"/>
        <v>-8</v>
      </c>
      <c r="CD23" s="66">
        <f t="shared" si="14"/>
        <v>-32</v>
      </c>
      <c r="CE23" s="66">
        <f t="shared" si="15"/>
        <v>100</v>
      </c>
      <c r="CF23" s="66">
        <f t="shared" si="16"/>
        <v>-30</v>
      </c>
      <c r="CG23" s="66">
        <f t="shared" si="17"/>
        <v>70</v>
      </c>
      <c r="CH23" s="66">
        <f t="shared" si="18"/>
        <v>92</v>
      </c>
      <c r="CI23" s="66">
        <f t="shared" si="19"/>
        <v>-34</v>
      </c>
      <c r="CJ23" s="66">
        <f t="shared" si="20"/>
        <v>58</v>
      </c>
      <c r="CK23" s="66">
        <f t="shared" si="21"/>
        <v>-5</v>
      </c>
      <c r="CL23" s="66">
        <f t="shared" si="22"/>
        <v>0</v>
      </c>
      <c r="CM23" s="66">
        <f t="shared" si="23"/>
        <v>-5</v>
      </c>
      <c r="CN23" s="66">
        <f t="shared" si="24"/>
        <v>-8</v>
      </c>
      <c r="CO23" s="66">
        <f t="shared" si="25"/>
        <v>-12</v>
      </c>
      <c r="CP23" s="66">
        <f t="shared" si="26"/>
        <v>-6</v>
      </c>
      <c r="CQ23" s="66">
        <f t="shared" si="27"/>
        <v>-18</v>
      </c>
      <c r="CR23" s="66">
        <f t="shared" si="28"/>
        <v>-17</v>
      </c>
      <c r="CS23" s="66">
        <f t="shared" si="29"/>
        <v>-6</v>
      </c>
      <c r="CT23" s="80">
        <f t="shared" si="30"/>
        <v>-23</v>
      </c>
      <c r="CU23" s="68">
        <f t="shared" si="31"/>
        <v>0.17953321364452424</v>
      </c>
      <c r="CV23" s="43">
        <f t="shared" si="32"/>
        <v>0.13682092555331993</v>
      </c>
      <c r="CW23" s="43">
        <f t="shared" si="33"/>
        <v>0.16635630043451272</v>
      </c>
      <c r="CX23" s="43">
        <f t="shared" si="34"/>
        <v>-0.44155844155844154</v>
      </c>
      <c r="CY23" s="43">
        <f t="shared" si="35"/>
        <v>-1</v>
      </c>
      <c r="CZ23" s="43">
        <f t="shared" si="36"/>
        <v>-0.45569620253164556</v>
      </c>
      <c r="DA23" s="43">
        <f t="shared" si="37"/>
        <v>0.10410094637223975</v>
      </c>
      <c r="DB23" s="43">
        <f t="shared" si="38"/>
        <v>0.1277445109780439</v>
      </c>
      <c r="DC23" s="43">
        <f t="shared" si="39"/>
        <v>0.11079706048615037</v>
      </c>
      <c r="DD23" s="43">
        <f t="shared" si="40"/>
        <v>9.6385542168674704E-2</v>
      </c>
      <c r="DE23" s="43">
        <f t="shared" si="41"/>
        <v>-1</v>
      </c>
      <c r="DF23" s="43">
        <f t="shared" si="42"/>
        <v>8.9820359281437126E-2</v>
      </c>
      <c r="DG23" s="43">
        <f t="shared" si="43"/>
        <v>-7.8688524590163941E-2</v>
      </c>
      <c r="DH23" s="43">
        <f t="shared" si="44"/>
        <v>-0.47058823529411764</v>
      </c>
      <c r="DI23" s="43">
        <f t="shared" si="45"/>
        <v>-9.9378881987577633E-2</v>
      </c>
      <c r="DJ23" s="43">
        <f t="shared" si="46"/>
        <v>0.76923076923076927</v>
      </c>
      <c r="DK23" s="43">
        <f t="shared" si="47"/>
        <v>-0.47619047619047616</v>
      </c>
      <c r="DL23" s="43">
        <f t="shared" si="48"/>
        <v>0.36269430051813473</v>
      </c>
      <c r="DM23" s="43">
        <f t="shared" si="49"/>
        <v>0.59740259740259738</v>
      </c>
      <c r="DN23" s="43">
        <f t="shared" si="50"/>
        <v>-0.5074626865671642</v>
      </c>
      <c r="DO23" s="43">
        <f t="shared" si="51"/>
        <v>0.26244343891402716</v>
      </c>
      <c r="DP23" s="43">
        <f t="shared" si="52"/>
        <v>-9.0909090909090912E-2</v>
      </c>
      <c r="DQ23" s="43" t="e">
        <f t="shared" si="53"/>
        <v>#DIV/0!</v>
      </c>
      <c r="DR23" s="43">
        <f t="shared" si="54"/>
        <v>-9.0909090909090912E-2</v>
      </c>
      <c r="DS23" s="43">
        <f t="shared" si="55"/>
        <v>-9.5238095238095233E-2</v>
      </c>
      <c r="DT23" s="43">
        <f t="shared" si="56"/>
        <v>-0.10810810810810811</v>
      </c>
      <c r="DU23" s="43">
        <f t="shared" si="57"/>
        <v>-0.66666666666666663</v>
      </c>
      <c r="DV23" s="43">
        <f t="shared" si="58"/>
        <v>-0.15</v>
      </c>
      <c r="DW23" s="43">
        <f t="shared" si="59"/>
        <v>-0.10240963855421686</v>
      </c>
      <c r="DX23" s="43">
        <f t="shared" si="60"/>
        <v>-0.66666666666666663</v>
      </c>
      <c r="DY23" s="69">
        <f t="shared" si="61"/>
        <v>-0.13142857142857142</v>
      </c>
    </row>
    <row r="24" spans="1:129" x14ac:dyDescent="0.25">
      <c r="A24" s="59" t="s">
        <v>105</v>
      </c>
      <c r="B24" s="78" t="s">
        <v>106</v>
      </c>
      <c r="C24" s="60" t="s">
        <v>107</v>
      </c>
      <c r="D24" s="77" t="s">
        <v>176</v>
      </c>
      <c r="E24" s="61" t="s">
        <v>53</v>
      </c>
      <c r="F24" s="59">
        <v>1935</v>
      </c>
      <c r="G24" s="60">
        <v>264</v>
      </c>
      <c r="H24" s="60">
        <v>2199</v>
      </c>
      <c r="I24" s="60">
        <v>3851</v>
      </c>
      <c r="J24" s="60">
        <v>33</v>
      </c>
      <c r="K24" s="60">
        <v>3884</v>
      </c>
      <c r="L24" s="60">
        <v>5786</v>
      </c>
      <c r="M24" s="60">
        <v>297</v>
      </c>
      <c r="N24" s="60">
        <v>6083</v>
      </c>
      <c r="O24" s="60">
        <v>95</v>
      </c>
      <c r="P24" s="60">
        <v>11</v>
      </c>
      <c r="Q24" s="60">
        <v>106</v>
      </c>
      <c r="R24" s="60">
        <v>429</v>
      </c>
      <c r="S24" s="60">
        <v>165</v>
      </c>
      <c r="T24" s="60">
        <v>594</v>
      </c>
      <c r="U24" s="60">
        <v>189</v>
      </c>
      <c r="V24" s="60">
        <v>316</v>
      </c>
      <c r="W24" s="60">
        <v>505</v>
      </c>
      <c r="X24" s="60">
        <v>189</v>
      </c>
      <c r="Y24" s="60">
        <v>316</v>
      </c>
      <c r="Z24" s="60">
        <v>505</v>
      </c>
      <c r="AA24" s="60">
        <v>19</v>
      </c>
      <c r="AB24" s="60">
        <v>2</v>
      </c>
      <c r="AC24" s="60">
        <v>21</v>
      </c>
      <c r="AD24" s="60">
        <v>24</v>
      </c>
      <c r="AE24" s="60">
        <v>150</v>
      </c>
      <c r="AF24" s="60">
        <v>1145</v>
      </c>
      <c r="AG24" s="60">
        <v>1295</v>
      </c>
      <c r="AH24" s="60">
        <v>169</v>
      </c>
      <c r="AI24" s="60">
        <v>1147</v>
      </c>
      <c r="AJ24" s="62">
        <v>1316</v>
      </c>
      <c r="AK24" s="59">
        <v>1680</v>
      </c>
      <c r="AL24" s="60">
        <v>289</v>
      </c>
      <c r="AM24" s="60">
        <v>1969</v>
      </c>
      <c r="AN24" s="60">
        <v>3292</v>
      </c>
      <c r="AO24" s="60">
        <v>25</v>
      </c>
      <c r="AP24" s="60">
        <v>3317</v>
      </c>
      <c r="AQ24" s="60">
        <v>4972</v>
      </c>
      <c r="AR24" s="60">
        <v>314</v>
      </c>
      <c r="AS24" s="60">
        <v>5286</v>
      </c>
      <c r="AT24" s="60">
        <v>96</v>
      </c>
      <c r="AU24" s="60">
        <v>7</v>
      </c>
      <c r="AV24" s="60">
        <v>103</v>
      </c>
      <c r="AW24" s="60">
        <v>414</v>
      </c>
      <c r="AX24" s="60">
        <v>139</v>
      </c>
      <c r="AY24" s="60">
        <v>553</v>
      </c>
      <c r="AZ24" s="60">
        <v>366</v>
      </c>
      <c r="BA24" s="60">
        <v>154</v>
      </c>
      <c r="BB24" s="60">
        <v>520</v>
      </c>
      <c r="BC24" s="60">
        <v>392</v>
      </c>
      <c r="BD24" s="60">
        <v>154</v>
      </c>
      <c r="BE24" s="60">
        <v>546</v>
      </c>
      <c r="BF24" s="60">
        <v>19</v>
      </c>
      <c r="BG24" s="60">
        <v>14</v>
      </c>
      <c r="BH24" s="60">
        <v>33</v>
      </c>
      <c r="BI24" s="60">
        <v>34</v>
      </c>
      <c r="BJ24" s="60">
        <v>205</v>
      </c>
      <c r="BK24" s="60">
        <v>979</v>
      </c>
      <c r="BL24" s="60">
        <v>1184</v>
      </c>
      <c r="BM24" s="60">
        <v>224</v>
      </c>
      <c r="BN24" s="60">
        <v>993</v>
      </c>
      <c r="BO24" s="62">
        <v>1217</v>
      </c>
      <c r="BP24" s="67">
        <f t="shared" si="0"/>
        <v>-255</v>
      </c>
      <c r="BQ24" s="66">
        <f t="shared" si="1"/>
        <v>25</v>
      </c>
      <c r="BR24" s="66">
        <f t="shared" si="2"/>
        <v>-230</v>
      </c>
      <c r="BS24" s="66">
        <f t="shared" si="3"/>
        <v>-559</v>
      </c>
      <c r="BT24" s="66">
        <f t="shared" si="4"/>
        <v>-8</v>
      </c>
      <c r="BU24" s="66">
        <f t="shared" si="5"/>
        <v>-567</v>
      </c>
      <c r="BV24" s="66">
        <f t="shared" si="6"/>
        <v>-814</v>
      </c>
      <c r="BW24" s="66">
        <f t="shared" si="7"/>
        <v>17</v>
      </c>
      <c r="BX24" s="66">
        <f t="shared" si="8"/>
        <v>-797</v>
      </c>
      <c r="BY24" s="66">
        <f t="shared" si="9"/>
        <v>1</v>
      </c>
      <c r="BZ24" s="66">
        <f t="shared" si="10"/>
        <v>-4</v>
      </c>
      <c r="CA24" s="66">
        <f t="shared" si="11"/>
        <v>-3</v>
      </c>
      <c r="CB24" s="66">
        <f t="shared" si="12"/>
        <v>-15</v>
      </c>
      <c r="CC24" s="66">
        <f t="shared" si="13"/>
        <v>-26</v>
      </c>
      <c r="CD24" s="66">
        <f t="shared" si="14"/>
        <v>-41</v>
      </c>
      <c r="CE24" s="66">
        <f t="shared" si="15"/>
        <v>177</v>
      </c>
      <c r="CF24" s="66">
        <f t="shared" si="16"/>
        <v>-162</v>
      </c>
      <c r="CG24" s="66">
        <f t="shared" si="17"/>
        <v>15</v>
      </c>
      <c r="CH24" s="66">
        <f t="shared" si="18"/>
        <v>203</v>
      </c>
      <c r="CI24" s="66">
        <f t="shared" si="19"/>
        <v>-162</v>
      </c>
      <c r="CJ24" s="66">
        <f t="shared" si="20"/>
        <v>41</v>
      </c>
      <c r="CK24" s="66">
        <f t="shared" si="21"/>
        <v>0</v>
      </c>
      <c r="CL24" s="66">
        <f t="shared" si="22"/>
        <v>12</v>
      </c>
      <c r="CM24" s="66">
        <f t="shared" si="23"/>
        <v>12</v>
      </c>
      <c r="CN24" s="66">
        <f t="shared" si="24"/>
        <v>10</v>
      </c>
      <c r="CO24" s="66">
        <f t="shared" si="25"/>
        <v>55</v>
      </c>
      <c r="CP24" s="66">
        <f t="shared" si="26"/>
        <v>-166</v>
      </c>
      <c r="CQ24" s="66">
        <f t="shared" si="27"/>
        <v>-111</v>
      </c>
      <c r="CR24" s="66">
        <f t="shared" si="28"/>
        <v>55</v>
      </c>
      <c r="CS24" s="66">
        <f t="shared" si="29"/>
        <v>-154</v>
      </c>
      <c r="CT24" s="80">
        <f t="shared" si="30"/>
        <v>-99</v>
      </c>
      <c r="CU24" s="68">
        <f t="shared" si="31"/>
        <v>-0.13178294573643412</v>
      </c>
      <c r="CV24" s="43">
        <f t="shared" si="32"/>
        <v>9.4696969696969696E-2</v>
      </c>
      <c r="CW24" s="43">
        <f t="shared" si="33"/>
        <v>-0.10459299681673488</v>
      </c>
      <c r="CX24" s="43">
        <f t="shared" si="34"/>
        <v>-0.14515710205141522</v>
      </c>
      <c r="CY24" s="43">
        <f t="shared" si="35"/>
        <v>-0.24242424242424243</v>
      </c>
      <c r="CZ24" s="43">
        <f t="shared" si="36"/>
        <v>-0.14598352214212151</v>
      </c>
      <c r="DA24" s="43">
        <f t="shared" si="37"/>
        <v>-0.14068441064638784</v>
      </c>
      <c r="DB24" s="43">
        <f t="shared" si="38"/>
        <v>5.7239057239057242E-2</v>
      </c>
      <c r="DC24" s="43">
        <f t="shared" si="39"/>
        <v>-0.13102087785632088</v>
      </c>
      <c r="DD24" s="43">
        <f t="shared" si="40"/>
        <v>1.0526315789473684E-2</v>
      </c>
      <c r="DE24" s="43">
        <f t="shared" si="41"/>
        <v>-0.36363636363636365</v>
      </c>
      <c r="DF24" s="43">
        <f t="shared" si="42"/>
        <v>-2.8301886792452831E-2</v>
      </c>
      <c r="DG24" s="43">
        <f t="shared" si="43"/>
        <v>-3.4965034965034968E-2</v>
      </c>
      <c r="DH24" s="43">
        <f t="shared" si="44"/>
        <v>-0.15757575757575756</v>
      </c>
      <c r="DI24" s="43">
        <f t="shared" si="45"/>
        <v>-6.9023569023569029E-2</v>
      </c>
      <c r="DJ24" s="43">
        <f t="shared" si="46"/>
        <v>0.93650793650793651</v>
      </c>
      <c r="DK24" s="43">
        <f t="shared" si="47"/>
        <v>-0.51265822784810122</v>
      </c>
      <c r="DL24" s="43">
        <f t="shared" si="48"/>
        <v>2.9702970297029702E-2</v>
      </c>
      <c r="DM24" s="43">
        <f t="shared" si="49"/>
        <v>1.0740740740740742</v>
      </c>
      <c r="DN24" s="43">
        <f t="shared" si="50"/>
        <v>-0.51265822784810122</v>
      </c>
      <c r="DO24" s="43">
        <f t="shared" si="51"/>
        <v>8.1188118811881191E-2</v>
      </c>
      <c r="DP24" s="43">
        <f t="shared" si="52"/>
        <v>0</v>
      </c>
      <c r="DQ24" s="43">
        <f t="shared" si="53"/>
        <v>6</v>
      </c>
      <c r="DR24" s="43">
        <f t="shared" si="54"/>
        <v>0.5714285714285714</v>
      </c>
      <c r="DS24" s="43">
        <f t="shared" si="55"/>
        <v>0.41666666666666669</v>
      </c>
      <c r="DT24" s="43">
        <f t="shared" si="56"/>
        <v>0.36666666666666664</v>
      </c>
      <c r="DU24" s="43">
        <f t="shared" si="57"/>
        <v>-0.14497816593886462</v>
      </c>
      <c r="DV24" s="43">
        <f t="shared" si="58"/>
        <v>-8.5714285714285715E-2</v>
      </c>
      <c r="DW24" s="43">
        <f t="shared" si="59"/>
        <v>0.32544378698224852</v>
      </c>
      <c r="DX24" s="43">
        <f t="shared" si="60"/>
        <v>-0.13426329555361813</v>
      </c>
      <c r="DY24" s="69">
        <f t="shared" si="61"/>
        <v>-7.522796352583587E-2</v>
      </c>
    </row>
    <row r="25" spans="1:129" x14ac:dyDescent="0.25">
      <c r="A25" s="59" t="s">
        <v>108</v>
      </c>
      <c r="B25" s="78" t="s">
        <v>109</v>
      </c>
      <c r="C25" s="60" t="s">
        <v>110</v>
      </c>
      <c r="D25" s="77" t="s">
        <v>176</v>
      </c>
      <c r="E25" s="61" t="s">
        <v>53</v>
      </c>
      <c r="F25" s="59">
        <v>29680</v>
      </c>
      <c r="G25" s="60">
        <v>45285</v>
      </c>
      <c r="H25" s="60">
        <v>74965</v>
      </c>
      <c r="I25" s="60">
        <v>3711</v>
      </c>
      <c r="J25" s="60">
        <v>0</v>
      </c>
      <c r="K25" s="60">
        <v>3711</v>
      </c>
      <c r="L25" s="60">
        <v>33391</v>
      </c>
      <c r="M25" s="60">
        <v>45285</v>
      </c>
      <c r="N25" s="60">
        <v>78676</v>
      </c>
      <c r="O25" s="60">
        <v>14261</v>
      </c>
      <c r="P25" s="60">
        <v>0</v>
      </c>
      <c r="Q25" s="60">
        <v>14261</v>
      </c>
      <c r="R25" s="60">
        <v>597</v>
      </c>
      <c r="S25" s="60">
        <v>8</v>
      </c>
      <c r="T25" s="60">
        <v>605</v>
      </c>
      <c r="U25" s="60">
        <v>3662</v>
      </c>
      <c r="V25" s="60">
        <v>1469</v>
      </c>
      <c r="W25" s="60">
        <v>5131</v>
      </c>
      <c r="X25" s="60">
        <v>4867</v>
      </c>
      <c r="Y25" s="60">
        <v>1469</v>
      </c>
      <c r="Z25" s="60">
        <v>6336</v>
      </c>
      <c r="AA25" s="60">
        <v>2422</v>
      </c>
      <c r="AB25" s="60">
        <v>0</v>
      </c>
      <c r="AC25" s="60">
        <v>2422</v>
      </c>
      <c r="AD25" s="60">
        <v>2810</v>
      </c>
      <c r="AE25" s="60">
        <v>1922</v>
      </c>
      <c r="AF25" s="60">
        <v>220</v>
      </c>
      <c r="AG25" s="60">
        <v>2142</v>
      </c>
      <c r="AH25" s="60">
        <v>4344</v>
      </c>
      <c r="AI25" s="60">
        <v>220</v>
      </c>
      <c r="AJ25" s="62">
        <v>4564</v>
      </c>
      <c r="AK25" s="59">
        <v>31805</v>
      </c>
      <c r="AL25" s="60">
        <v>43177</v>
      </c>
      <c r="AM25" s="60">
        <v>74982</v>
      </c>
      <c r="AN25" s="60">
        <v>3622</v>
      </c>
      <c r="AO25" s="60">
        <v>0</v>
      </c>
      <c r="AP25" s="60">
        <v>3622</v>
      </c>
      <c r="AQ25" s="60">
        <v>35427</v>
      </c>
      <c r="AR25" s="60">
        <v>43177</v>
      </c>
      <c r="AS25" s="60">
        <v>78604</v>
      </c>
      <c r="AT25" s="60">
        <v>13806</v>
      </c>
      <c r="AU25" s="60">
        <v>0</v>
      </c>
      <c r="AV25" s="60">
        <v>13806</v>
      </c>
      <c r="AW25" s="60">
        <v>678</v>
      </c>
      <c r="AX25" s="60">
        <v>6</v>
      </c>
      <c r="AY25" s="60">
        <v>684</v>
      </c>
      <c r="AZ25" s="60">
        <v>3759</v>
      </c>
      <c r="BA25" s="60">
        <v>1434</v>
      </c>
      <c r="BB25" s="60">
        <v>5193</v>
      </c>
      <c r="BC25" s="60">
        <v>4792</v>
      </c>
      <c r="BD25" s="60">
        <v>1434</v>
      </c>
      <c r="BE25" s="60">
        <v>6226</v>
      </c>
      <c r="BF25" s="60">
        <v>2188</v>
      </c>
      <c r="BG25" s="60">
        <v>0</v>
      </c>
      <c r="BH25" s="60">
        <v>2188</v>
      </c>
      <c r="BI25" s="60">
        <v>2557</v>
      </c>
      <c r="BJ25" s="60">
        <v>2093</v>
      </c>
      <c r="BK25" s="60">
        <v>170</v>
      </c>
      <c r="BL25" s="60">
        <v>2263</v>
      </c>
      <c r="BM25" s="60">
        <v>4281</v>
      </c>
      <c r="BN25" s="60">
        <v>170</v>
      </c>
      <c r="BO25" s="62">
        <v>4451</v>
      </c>
      <c r="BP25" s="67">
        <f t="shared" si="0"/>
        <v>2125</v>
      </c>
      <c r="BQ25" s="66">
        <f t="shared" si="1"/>
        <v>-2108</v>
      </c>
      <c r="BR25" s="66">
        <f t="shared" si="2"/>
        <v>17</v>
      </c>
      <c r="BS25" s="66">
        <f t="shared" si="3"/>
        <v>-89</v>
      </c>
      <c r="BT25" s="66">
        <f t="shared" si="4"/>
        <v>0</v>
      </c>
      <c r="BU25" s="66">
        <f t="shared" si="5"/>
        <v>-89</v>
      </c>
      <c r="BV25" s="66">
        <f t="shared" si="6"/>
        <v>2036</v>
      </c>
      <c r="BW25" s="66">
        <f t="shared" si="7"/>
        <v>-2108</v>
      </c>
      <c r="BX25" s="66">
        <f t="shared" si="8"/>
        <v>-72</v>
      </c>
      <c r="BY25" s="66">
        <f t="shared" si="9"/>
        <v>-455</v>
      </c>
      <c r="BZ25" s="66">
        <f t="shared" si="10"/>
        <v>0</v>
      </c>
      <c r="CA25" s="66">
        <f t="shared" si="11"/>
        <v>-455</v>
      </c>
      <c r="CB25" s="66">
        <f t="shared" si="12"/>
        <v>81</v>
      </c>
      <c r="CC25" s="66">
        <f t="shared" si="13"/>
        <v>-2</v>
      </c>
      <c r="CD25" s="66">
        <f t="shared" si="14"/>
        <v>79</v>
      </c>
      <c r="CE25" s="66">
        <f t="shared" si="15"/>
        <v>97</v>
      </c>
      <c r="CF25" s="66">
        <f t="shared" si="16"/>
        <v>-35</v>
      </c>
      <c r="CG25" s="66">
        <f t="shared" si="17"/>
        <v>62</v>
      </c>
      <c r="CH25" s="66">
        <f t="shared" si="18"/>
        <v>-75</v>
      </c>
      <c r="CI25" s="66">
        <f t="shared" si="19"/>
        <v>-35</v>
      </c>
      <c r="CJ25" s="66">
        <f t="shared" si="20"/>
        <v>-110</v>
      </c>
      <c r="CK25" s="66">
        <f t="shared" si="21"/>
        <v>-234</v>
      </c>
      <c r="CL25" s="66">
        <f t="shared" si="22"/>
        <v>0</v>
      </c>
      <c r="CM25" s="66">
        <f t="shared" si="23"/>
        <v>-234</v>
      </c>
      <c r="CN25" s="66">
        <f t="shared" si="24"/>
        <v>-253</v>
      </c>
      <c r="CO25" s="66">
        <f t="shared" si="25"/>
        <v>171</v>
      </c>
      <c r="CP25" s="66">
        <f t="shared" si="26"/>
        <v>-50</v>
      </c>
      <c r="CQ25" s="66">
        <f t="shared" si="27"/>
        <v>121</v>
      </c>
      <c r="CR25" s="66">
        <f t="shared" si="28"/>
        <v>-63</v>
      </c>
      <c r="CS25" s="66">
        <f t="shared" si="29"/>
        <v>-50</v>
      </c>
      <c r="CT25" s="80">
        <f t="shared" si="30"/>
        <v>-113</v>
      </c>
      <c r="CU25" s="68">
        <f t="shared" si="31"/>
        <v>7.1597035040431273E-2</v>
      </c>
      <c r="CV25" s="43">
        <f t="shared" si="32"/>
        <v>-4.6549630120348899E-2</v>
      </c>
      <c r="CW25" s="43">
        <f t="shared" si="33"/>
        <v>2.2677249383045421E-4</v>
      </c>
      <c r="CX25" s="43">
        <f t="shared" si="34"/>
        <v>-2.3982753974669899E-2</v>
      </c>
      <c r="CY25" s="43" t="e">
        <f t="shared" si="35"/>
        <v>#DIV/0!</v>
      </c>
      <c r="CZ25" s="43">
        <f t="shared" si="36"/>
        <v>-2.3982753974669899E-2</v>
      </c>
      <c r="DA25" s="43">
        <f t="shared" si="37"/>
        <v>6.0974514090623225E-2</v>
      </c>
      <c r="DB25" s="43">
        <f t="shared" si="38"/>
        <v>-4.6549630120348899E-2</v>
      </c>
      <c r="DC25" s="43">
        <f t="shared" si="39"/>
        <v>-9.1514566068432563E-4</v>
      </c>
      <c r="DD25" s="43">
        <f t="shared" si="40"/>
        <v>-3.1905195989061073E-2</v>
      </c>
      <c r="DE25" s="43" t="e">
        <f t="shared" si="41"/>
        <v>#DIV/0!</v>
      </c>
      <c r="DF25" s="43">
        <f t="shared" si="42"/>
        <v>-3.1905195989061073E-2</v>
      </c>
      <c r="DG25" s="43">
        <f t="shared" si="43"/>
        <v>0.135678391959799</v>
      </c>
      <c r="DH25" s="43">
        <f t="shared" si="44"/>
        <v>-0.25</v>
      </c>
      <c r="DI25" s="43">
        <f t="shared" si="45"/>
        <v>0.13057851239669421</v>
      </c>
      <c r="DJ25" s="43">
        <f t="shared" si="46"/>
        <v>2.6488257782632443E-2</v>
      </c>
      <c r="DK25" s="43">
        <f t="shared" si="47"/>
        <v>-2.3825731790333562E-2</v>
      </c>
      <c r="DL25" s="43">
        <f t="shared" si="48"/>
        <v>1.2083414539076203E-2</v>
      </c>
      <c r="DM25" s="43">
        <f t="shared" si="49"/>
        <v>-1.540990343127183E-2</v>
      </c>
      <c r="DN25" s="43">
        <f t="shared" si="50"/>
        <v>-2.3825731790333562E-2</v>
      </c>
      <c r="DO25" s="43">
        <f t="shared" si="51"/>
        <v>-1.7361111111111112E-2</v>
      </c>
      <c r="DP25" s="43">
        <f t="shared" si="52"/>
        <v>-9.661436829066887E-2</v>
      </c>
      <c r="DQ25" s="43" t="e">
        <f t="shared" si="53"/>
        <v>#DIV/0!</v>
      </c>
      <c r="DR25" s="43">
        <f t="shared" si="54"/>
        <v>-9.661436829066887E-2</v>
      </c>
      <c r="DS25" s="43">
        <f t="shared" si="55"/>
        <v>-9.0035587188612098E-2</v>
      </c>
      <c r="DT25" s="43">
        <f t="shared" si="56"/>
        <v>8.8969823100936526E-2</v>
      </c>
      <c r="DU25" s="43">
        <f t="shared" si="57"/>
        <v>-0.22727272727272727</v>
      </c>
      <c r="DV25" s="43">
        <f t="shared" si="58"/>
        <v>5.6489262371615313E-2</v>
      </c>
      <c r="DW25" s="43">
        <f t="shared" si="59"/>
        <v>-1.4502762430939226E-2</v>
      </c>
      <c r="DX25" s="43">
        <f t="shared" si="60"/>
        <v>-0.22727272727272727</v>
      </c>
      <c r="DY25" s="69">
        <f t="shared" si="61"/>
        <v>-2.4758983347940404E-2</v>
      </c>
    </row>
    <row r="26" spans="1:129" x14ac:dyDescent="0.25">
      <c r="A26" s="59" t="s">
        <v>111</v>
      </c>
      <c r="B26" s="60" t="s">
        <v>112</v>
      </c>
      <c r="C26" s="60" t="s">
        <v>113</v>
      </c>
      <c r="D26" s="77" t="s">
        <v>177</v>
      </c>
      <c r="E26" s="61" t="s">
        <v>53</v>
      </c>
      <c r="F26" s="59">
        <v>1803</v>
      </c>
      <c r="G26" s="60">
        <v>548</v>
      </c>
      <c r="H26" s="60">
        <v>2351</v>
      </c>
      <c r="I26" s="60">
        <v>1591</v>
      </c>
      <c r="J26" s="60">
        <v>77</v>
      </c>
      <c r="K26" s="60">
        <v>1668</v>
      </c>
      <c r="L26" s="60">
        <v>3394</v>
      </c>
      <c r="M26" s="60">
        <v>625</v>
      </c>
      <c r="N26" s="60">
        <v>4019</v>
      </c>
      <c r="O26" s="60">
        <v>165</v>
      </c>
      <c r="P26" s="60">
        <v>28</v>
      </c>
      <c r="Q26" s="60">
        <v>193</v>
      </c>
      <c r="R26" s="60">
        <v>265</v>
      </c>
      <c r="S26" s="60">
        <v>183</v>
      </c>
      <c r="T26" s="60">
        <v>448</v>
      </c>
      <c r="U26" s="60">
        <v>411</v>
      </c>
      <c r="V26" s="60">
        <v>901</v>
      </c>
      <c r="W26" s="60">
        <v>1312</v>
      </c>
      <c r="X26" s="60">
        <v>467</v>
      </c>
      <c r="Y26" s="60">
        <v>917</v>
      </c>
      <c r="Z26" s="60">
        <v>1384</v>
      </c>
      <c r="AA26" s="60">
        <v>15</v>
      </c>
      <c r="AB26" s="60">
        <v>4</v>
      </c>
      <c r="AC26" s="60">
        <v>19</v>
      </c>
      <c r="AD26" s="60">
        <v>21</v>
      </c>
      <c r="AE26" s="60">
        <v>182</v>
      </c>
      <c r="AF26" s="60">
        <v>132</v>
      </c>
      <c r="AG26" s="60">
        <v>314</v>
      </c>
      <c r="AH26" s="60">
        <v>197</v>
      </c>
      <c r="AI26" s="60">
        <v>136</v>
      </c>
      <c r="AJ26" s="62">
        <v>333</v>
      </c>
      <c r="AK26" s="59">
        <v>1673</v>
      </c>
      <c r="AL26" s="60">
        <v>305</v>
      </c>
      <c r="AM26" s="60">
        <v>1978</v>
      </c>
      <c r="AN26" s="60">
        <v>2025</v>
      </c>
      <c r="AO26" s="60">
        <v>12</v>
      </c>
      <c r="AP26" s="60">
        <v>2037</v>
      </c>
      <c r="AQ26" s="60">
        <v>3698</v>
      </c>
      <c r="AR26" s="60">
        <v>317</v>
      </c>
      <c r="AS26" s="60">
        <v>4015</v>
      </c>
      <c r="AT26" s="60">
        <v>94</v>
      </c>
      <c r="AU26" s="60">
        <v>6</v>
      </c>
      <c r="AV26" s="60">
        <v>100</v>
      </c>
      <c r="AW26" s="60">
        <v>243</v>
      </c>
      <c r="AX26" s="60">
        <v>230</v>
      </c>
      <c r="AY26" s="60">
        <v>473</v>
      </c>
      <c r="AZ26" s="60">
        <v>409</v>
      </c>
      <c r="BA26" s="60">
        <v>1354</v>
      </c>
      <c r="BB26" s="60">
        <v>1763</v>
      </c>
      <c r="BC26" s="60">
        <v>427</v>
      </c>
      <c r="BD26" s="60">
        <v>1354</v>
      </c>
      <c r="BE26" s="60">
        <v>1781</v>
      </c>
      <c r="BF26" s="60">
        <v>9</v>
      </c>
      <c r="BG26" s="60">
        <v>2</v>
      </c>
      <c r="BH26" s="60">
        <v>11</v>
      </c>
      <c r="BI26" s="60">
        <v>14</v>
      </c>
      <c r="BJ26" s="60">
        <v>135</v>
      </c>
      <c r="BK26" s="60">
        <v>131</v>
      </c>
      <c r="BL26" s="60">
        <v>266</v>
      </c>
      <c r="BM26" s="60">
        <v>144</v>
      </c>
      <c r="BN26" s="60">
        <v>133</v>
      </c>
      <c r="BO26" s="62">
        <v>277</v>
      </c>
      <c r="BP26" s="67">
        <f t="shared" si="0"/>
        <v>-130</v>
      </c>
      <c r="BQ26" s="66">
        <f t="shared" si="1"/>
        <v>-243</v>
      </c>
      <c r="BR26" s="66">
        <f t="shared" si="2"/>
        <v>-373</v>
      </c>
      <c r="BS26" s="66">
        <f t="shared" si="3"/>
        <v>434</v>
      </c>
      <c r="BT26" s="66">
        <f t="shared" si="4"/>
        <v>-65</v>
      </c>
      <c r="BU26" s="66">
        <f t="shared" si="5"/>
        <v>369</v>
      </c>
      <c r="BV26" s="66">
        <f t="shared" si="6"/>
        <v>304</v>
      </c>
      <c r="BW26" s="66">
        <f t="shared" si="7"/>
        <v>-308</v>
      </c>
      <c r="BX26" s="66">
        <f t="shared" si="8"/>
        <v>-4</v>
      </c>
      <c r="BY26" s="66">
        <f t="shared" si="9"/>
        <v>-71</v>
      </c>
      <c r="BZ26" s="66">
        <f t="shared" si="10"/>
        <v>-22</v>
      </c>
      <c r="CA26" s="66">
        <f t="shared" si="11"/>
        <v>-93</v>
      </c>
      <c r="CB26" s="66">
        <f t="shared" si="12"/>
        <v>-22</v>
      </c>
      <c r="CC26" s="66">
        <f t="shared" si="13"/>
        <v>47</v>
      </c>
      <c r="CD26" s="66">
        <f t="shared" si="14"/>
        <v>25</v>
      </c>
      <c r="CE26" s="66">
        <f t="shared" si="15"/>
        <v>-2</v>
      </c>
      <c r="CF26" s="66">
        <f t="shared" si="16"/>
        <v>453</v>
      </c>
      <c r="CG26" s="66">
        <f t="shared" si="17"/>
        <v>451</v>
      </c>
      <c r="CH26" s="66">
        <f t="shared" si="18"/>
        <v>-40</v>
      </c>
      <c r="CI26" s="66">
        <f t="shared" si="19"/>
        <v>437</v>
      </c>
      <c r="CJ26" s="66">
        <f t="shared" si="20"/>
        <v>397</v>
      </c>
      <c r="CK26" s="66">
        <f t="shared" si="21"/>
        <v>-6</v>
      </c>
      <c r="CL26" s="66">
        <f t="shared" si="22"/>
        <v>-2</v>
      </c>
      <c r="CM26" s="66">
        <f t="shared" si="23"/>
        <v>-8</v>
      </c>
      <c r="CN26" s="66">
        <f t="shared" si="24"/>
        <v>-7</v>
      </c>
      <c r="CO26" s="66">
        <f t="shared" si="25"/>
        <v>-47</v>
      </c>
      <c r="CP26" s="66">
        <f t="shared" si="26"/>
        <v>-1</v>
      </c>
      <c r="CQ26" s="66">
        <f t="shared" si="27"/>
        <v>-48</v>
      </c>
      <c r="CR26" s="66">
        <f t="shared" si="28"/>
        <v>-53</v>
      </c>
      <c r="CS26" s="66">
        <f t="shared" si="29"/>
        <v>-3</v>
      </c>
      <c r="CT26" s="80">
        <f t="shared" si="30"/>
        <v>-56</v>
      </c>
      <c r="CU26" s="68">
        <f t="shared" si="31"/>
        <v>-7.2102052135330011E-2</v>
      </c>
      <c r="CV26" s="43">
        <f t="shared" si="32"/>
        <v>-0.44343065693430656</v>
      </c>
      <c r="CW26" s="43">
        <f t="shared" si="33"/>
        <v>-0.1586558911101659</v>
      </c>
      <c r="CX26" s="43">
        <f t="shared" si="34"/>
        <v>0.27278441231929607</v>
      </c>
      <c r="CY26" s="43">
        <f t="shared" si="35"/>
        <v>-0.8441558441558441</v>
      </c>
      <c r="CZ26" s="43">
        <f t="shared" si="36"/>
        <v>0.22122302158273383</v>
      </c>
      <c r="DA26" s="43">
        <f t="shared" si="37"/>
        <v>8.9569829110194454E-2</v>
      </c>
      <c r="DB26" s="43">
        <f t="shared" si="38"/>
        <v>-0.49280000000000002</v>
      </c>
      <c r="DC26" s="43">
        <f t="shared" si="39"/>
        <v>-9.952724558347848E-4</v>
      </c>
      <c r="DD26" s="43">
        <f t="shared" si="40"/>
        <v>-0.4303030303030303</v>
      </c>
      <c r="DE26" s="43">
        <f t="shared" si="41"/>
        <v>-0.7857142857142857</v>
      </c>
      <c r="DF26" s="43">
        <f t="shared" si="42"/>
        <v>-0.48186528497409326</v>
      </c>
      <c r="DG26" s="43">
        <f t="shared" si="43"/>
        <v>-8.3018867924528297E-2</v>
      </c>
      <c r="DH26" s="43">
        <f t="shared" si="44"/>
        <v>0.25683060109289618</v>
      </c>
      <c r="DI26" s="43">
        <f t="shared" si="45"/>
        <v>5.5803571428571432E-2</v>
      </c>
      <c r="DJ26" s="43">
        <f t="shared" si="46"/>
        <v>-4.8661800486618006E-3</v>
      </c>
      <c r="DK26" s="43">
        <f t="shared" si="47"/>
        <v>0.50277469478357384</v>
      </c>
      <c r="DL26" s="43">
        <f t="shared" si="48"/>
        <v>0.34375</v>
      </c>
      <c r="DM26" s="43">
        <f t="shared" si="49"/>
        <v>-8.5653104925053528E-2</v>
      </c>
      <c r="DN26" s="43">
        <f t="shared" si="50"/>
        <v>0.47655398037077429</v>
      </c>
      <c r="DO26" s="43">
        <f t="shared" si="51"/>
        <v>0.28684971098265893</v>
      </c>
      <c r="DP26" s="43">
        <f t="shared" si="52"/>
        <v>-0.4</v>
      </c>
      <c r="DQ26" s="43">
        <f t="shared" si="53"/>
        <v>-0.5</v>
      </c>
      <c r="DR26" s="43">
        <f t="shared" si="54"/>
        <v>-0.42105263157894735</v>
      </c>
      <c r="DS26" s="43">
        <f t="shared" si="55"/>
        <v>-0.33333333333333331</v>
      </c>
      <c r="DT26" s="43">
        <f t="shared" si="56"/>
        <v>-0.25824175824175827</v>
      </c>
      <c r="DU26" s="43">
        <f t="shared" si="57"/>
        <v>-7.575757575757576E-3</v>
      </c>
      <c r="DV26" s="43">
        <f t="shared" si="58"/>
        <v>-0.15286624203821655</v>
      </c>
      <c r="DW26" s="43">
        <f t="shared" si="59"/>
        <v>-0.26903553299492383</v>
      </c>
      <c r="DX26" s="43">
        <f t="shared" si="60"/>
        <v>-2.2058823529411766E-2</v>
      </c>
      <c r="DY26" s="69">
        <f t="shared" si="61"/>
        <v>-0.16816816816816818</v>
      </c>
    </row>
    <row r="27" spans="1:129" x14ac:dyDescent="0.25">
      <c r="A27" s="59" t="s">
        <v>114</v>
      </c>
      <c r="B27" s="60" t="s">
        <v>115</v>
      </c>
      <c r="C27" s="60" t="s">
        <v>116</v>
      </c>
      <c r="D27" s="77" t="s">
        <v>176</v>
      </c>
      <c r="E27" s="61" t="s">
        <v>53</v>
      </c>
      <c r="F27" s="59">
        <v>2506</v>
      </c>
      <c r="G27" s="60">
        <v>2199</v>
      </c>
      <c r="H27" s="60">
        <v>4705</v>
      </c>
      <c r="I27" s="60">
        <v>1083</v>
      </c>
      <c r="J27" s="60">
        <v>0</v>
      </c>
      <c r="K27" s="60">
        <v>1083</v>
      </c>
      <c r="L27" s="60">
        <v>3589</v>
      </c>
      <c r="M27" s="60">
        <v>2199</v>
      </c>
      <c r="N27" s="60">
        <v>5788</v>
      </c>
      <c r="O27" s="60">
        <v>744</v>
      </c>
      <c r="P27" s="60">
        <v>0</v>
      </c>
      <c r="Q27" s="60">
        <v>744</v>
      </c>
      <c r="R27" s="60">
        <v>203</v>
      </c>
      <c r="S27" s="60">
        <v>36</v>
      </c>
      <c r="T27" s="60">
        <v>239</v>
      </c>
      <c r="U27" s="60">
        <v>482</v>
      </c>
      <c r="V27" s="60">
        <v>427</v>
      </c>
      <c r="W27" s="60">
        <v>909</v>
      </c>
      <c r="X27" s="60">
        <v>516</v>
      </c>
      <c r="Y27" s="60">
        <v>427</v>
      </c>
      <c r="Z27" s="60">
        <v>943</v>
      </c>
      <c r="AA27" s="60">
        <v>183</v>
      </c>
      <c r="AB27" s="60">
        <v>0</v>
      </c>
      <c r="AC27" s="60">
        <v>183</v>
      </c>
      <c r="AD27" s="60">
        <v>271</v>
      </c>
      <c r="AE27" s="60">
        <v>204</v>
      </c>
      <c r="AF27" s="60">
        <v>96</v>
      </c>
      <c r="AG27" s="60">
        <v>300</v>
      </c>
      <c r="AH27" s="60">
        <v>387</v>
      </c>
      <c r="AI27" s="60">
        <v>96</v>
      </c>
      <c r="AJ27" s="62">
        <v>483</v>
      </c>
      <c r="AK27" s="59">
        <v>2779</v>
      </c>
      <c r="AL27" s="60">
        <v>1983</v>
      </c>
      <c r="AM27" s="60">
        <v>4762</v>
      </c>
      <c r="AN27" s="60">
        <v>973</v>
      </c>
      <c r="AO27" s="60">
        <v>0</v>
      </c>
      <c r="AP27" s="60">
        <v>973</v>
      </c>
      <c r="AQ27" s="60">
        <v>3752</v>
      </c>
      <c r="AR27" s="60">
        <v>1983</v>
      </c>
      <c r="AS27" s="60">
        <v>5735</v>
      </c>
      <c r="AT27" s="60">
        <v>663</v>
      </c>
      <c r="AU27" s="60">
        <v>0</v>
      </c>
      <c r="AV27" s="60">
        <v>663</v>
      </c>
      <c r="AW27" s="60">
        <v>228</v>
      </c>
      <c r="AX27" s="60">
        <v>22</v>
      </c>
      <c r="AY27" s="60">
        <v>250</v>
      </c>
      <c r="AZ27" s="60">
        <v>768</v>
      </c>
      <c r="BA27" s="60">
        <v>224</v>
      </c>
      <c r="BB27" s="60">
        <v>992</v>
      </c>
      <c r="BC27" s="60">
        <v>808</v>
      </c>
      <c r="BD27" s="60">
        <v>224</v>
      </c>
      <c r="BE27" s="60">
        <v>1032</v>
      </c>
      <c r="BF27" s="60">
        <v>138</v>
      </c>
      <c r="BG27" s="60">
        <v>0</v>
      </c>
      <c r="BH27" s="60">
        <v>138</v>
      </c>
      <c r="BI27" s="60">
        <v>209</v>
      </c>
      <c r="BJ27" s="60">
        <v>221</v>
      </c>
      <c r="BK27" s="60">
        <v>80</v>
      </c>
      <c r="BL27" s="60">
        <v>301</v>
      </c>
      <c r="BM27" s="60">
        <v>359</v>
      </c>
      <c r="BN27" s="60">
        <v>80</v>
      </c>
      <c r="BO27" s="62">
        <v>439</v>
      </c>
      <c r="BP27" s="67">
        <f t="shared" si="0"/>
        <v>273</v>
      </c>
      <c r="BQ27" s="66">
        <f t="shared" si="1"/>
        <v>-216</v>
      </c>
      <c r="BR27" s="66">
        <f t="shared" si="2"/>
        <v>57</v>
      </c>
      <c r="BS27" s="66">
        <f t="shared" si="3"/>
        <v>-110</v>
      </c>
      <c r="BT27" s="66">
        <f t="shared" si="4"/>
        <v>0</v>
      </c>
      <c r="BU27" s="66">
        <f t="shared" si="5"/>
        <v>-110</v>
      </c>
      <c r="BV27" s="66">
        <f t="shared" si="6"/>
        <v>163</v>
      </c>
      <c r="BW27" s="66">
        <f t="shared" si="7"/>
        <v>-216</v>
      </c>
      <c r="BX27" s="66">
        <f t="shared" si="8"/>
        <v>-53</v>
      </c>
      <c r="BY27" s="66">
        <f t="shared" si="9"/>
        <v>-81</v>
      </c>
      <c r="BZ27" s="66">
        <f t="shared" si="10"/>
        <v>0</v>
      </c>
      <c r="CA27" s="66">
        <f t="shared" si="11"/>
        <v>-81</v>
      </c>
      <c r="CB27" s="66">
        <f t="shared" si="12"/>
        <v>25</v>
      </c>
      <c r="CC27" s="66">
        <f t="shared" si="13"/>
        <v>-14</v>
      </c>
      <c r="CD27" s="66">
        <f t="shared" si="14"/>
        <v>11</v>
      </c>
      <c r="CE27" s="66">
        <f t="shared" si="15"/>
        <v>286</v>
      </c>
      <c r="CF27" s="66">
        <f t="shared" si="16"/>
        <v>-203</v>
      </c>
      <c r="CG27" s="66">
        <f t="shared" si="17"/>
        <v>83</v>
      </c>
      <c r="CH27" s="66">
        <f t="shared" si="18"/>
        <v>292</v>
      </c>
      <c r="CI27" s="66">
        <f t="shared" si="19"/>
        <v>-203</v>
      </c>
      <c r="CJ27" s="66">
        <f t="shared" si="20"/>
        <v>89</v>
      </c>
      <c r="CK27" s="66">
        <f t="shared" si="21"/>
        <v>-45</v>
      </c>
      <c r="CL27" s="66">
        <f t="shared" si="22"/>
        <v>0</v>
      </c>
      <c r="CM27" s="66">
        <f t="shared" si="23"/>
        <v>-45</v>
      </c>
      <c r="CN27" s="66">
        <f t="shared" si="24"/>
        <v>-62</v>
      </c>
      <c r="CO27" s="66">
        <f t="shared" si="25"/>
        <v>17</v>
      </c>
      <c r="CP27" s="66">
        <f t="shared" si="26"/>
        <v>-16</v>
      </c>
      <c r="CQ27" s="66">
        <f t="shared" si="27"/>
        <v>1</v>
      </c>
      <c r="CR27" s="66">
        <f t="shared" si="28"/>
        <v>-28</v>
      </c>
      <c r="CS27" s="66">
        <f t="shared" si="29"/>
        <v>-16</v>
      </c>
      <c r="CT27" s="80">
        <f t="shared" si="30"/>
        <v>-44</v>
      </c>
      <c r="CU27" s="68">
        <f t="shared" si="31"/>
        <v>0.10893854748603352</v>
      </c>
      <c r="CV27" s="43">
        <f t="shared" si="32"/>
        <v>-9.8226466575716237E-2</v>
      </c>
      <c r="CW27" s="43">
        <f t="shared" si="33"/>
        <v>1.2114771519659936E-2</v>
      </c>
      <c r="CX27" s="43">
        <f t="shared" si="34"/>
        <v>-0.10156971375807941</v>
      </c>
      <c r="CY27" s="43" t="e">
        <f t="shared" si="35"/>
        <v>#DIV/0!</v>
      </c>
      <c r="CZ27" s="43">
        <f t="shared" si="36"/>
        <v>-0.10156971375807941</v>
      </c>
      <c r="DA27" s="43">
        <f t="shared" si="37"/>
        <v>4.5416550571189748E-2</v>
      </c>
      <c r="DB27" s="43">
        <f t="shared" si="38"/>
        <v>-9.8226466575716237E-2</v>
      </c>
      <c r="DC27" s="43">
        <f t="shared" si="39"/>
        <v>-9.1568762957843809E-3</v>
      </c>
      <c r="DD27" s="43">
        <f t="shared" si="40"/>
        <v>-0.10887096774193548</v>
      </c>
      <c r="DE27" s="43" t="e">
        <f t="shared" si="41"/>
        <v>#DIV/0!</v>
      </c>
      <c r="DF27" s="43">
        <f t="shared" si="42"/>
        <v>-0.10887096774193548</v>
      </c>
      <c r="DG27" s="43">
        <f t="shared" si="43"/>
        <v>0.12315270935960591</v>
      </c>
      <c r="DH27" s="43">
        <f t="shared" si="44"/>
        <v>-0.3888888888888889</v>
      </c>
      <c r="DI27" s="43">
        <f t="shared" si="45"/>
        <v>4.6025104602510462E-2</v>
      </c>
      <c r="DJ27" s="43">
        <f t="shared" si="46"/>
        <v>0.59336099585062241</v>
      </c>
      <c r="DK27" s="43">
        <f t="shared" si="47"/>
        <v>-0.47540983606557374</v>
      </c>
      <c r="DL27" s="43">
        <f t="shared" si="48"/>
        <v>9.1309130913091313E-2</v>
      </c>
      <c r="DM27" s="43">
        <f t="shared" si="49"/>
        <v>0.56589147286821706</v>
      </c>
      <c r="DN27" s="43">
        <f t="shared" si="50"/>
        <v>-0.47540983606557374</v>
      </c>
      <c r="DO27" s="43">
        <f t="shared" si="51"/>
        <v>9.4379639448568392E-2</v>
      </c>
      <c r="DP27" s="43">
        <f t="shared" si="52"/>
        <v>-0.24590163934426229</v>
      </c>
      <c r="DQ27" s="43" t="e">
        <f t="shared" si="53"/>
        <v>#DIV/0!</v>
      </c>
      <c r="DR27" s="43">
        <f t="shared" si="54"/>
        <v>-0.24590163934426229</v>
      </c>
      <c r="DS27" s="43">
        <f t="shared" si="55"/>
        <v>-0.22878228782287824</v>
      </c>
      <c r="DT27" s="43">
        <f t="shared" si="56"/>
        <v>8.3333333333333329E-2</v>
      </c>
      <c r="DU27" s="43">
        <f t="shared" si="57"/>
        <v>-0.16666666666666666</v>
      </c>
      <c r="DV27" s="43">
        <f t="shared" si="58"/>
        <v>3.3333333333333335E-3</v>
      </c>
      <c r="DW27" s="43">
        <f t="shared" si="59"/>
        <v>-7.2351421188630485E-2</v>
      </c>
      <c r="DX27" s="43">
        <f t="shared" si="60"/>
        <v>-0.16666666666666666</v>
      </c>
      <c r="DY27" s="69">
        <f t="shared" si="61"/>
        <v>-9.1097308488612833E-2</v>
      </c>
    </row>
    <row r="28" spans="1:129" x14ac:dyDescent="0.25">
      <c r="A28" s="59" t="s">
        <v>117</v>
      </c>
      <c r="B28" s="60" t="s">
        <v>179</v>
      </c>
      <c r="C28" s="81" t="s">
        <v>118</v>
      </c>
      <c r="D28" s="77" t="s">
        <v>176</v>
      </c>
      <c r="E28" s="61" t="s">
        <v>53</v>
      </c>
      <c r="F28" s="59">
        <v>1548</v>
      </c>
      <c r="G28" s="60">
        <v>981</v>
      </c>
      <c r="H28" s="60">
        <v>2529</v>
      </c>
      <c r="I28" s="60">
        <v>1614</v>
      </c>
      <c r="J28" s="60">
        <v>0</v>
      </c>
      <c r="K28" s="60">
        <v>1614</v>
      </c>
      <c r="L28" s="60">
        <v>3162</v>
      </c>
      <c r="M28" s="60">
        <v>981</v>
      </c>
      <c r="N28" s="60">
        <v>4143</v>
      </c>
      <c r="O28" s="60">
        <v>340</v>
      </c>
      <c r="P28" s="60">
        <v>0</v>
      </c>
      <c r="Q28" s="60">
        <v>340</v>
      </c>
      <c r="R28" s="60">
        <v>225</v>
      </c>
      <c r="S28" s="60">
        <v>218</v>
      </c>
      <c r="T28" s="60">
        <v>443</v>
      </c>
      <c r="U28" s="60">
        <v>208</v>
      </c>
      <c r="V28" s="60">
        <v>436</v>
      </c>
      <c r="W28" s="60">
        <v>644</v>
      </c>
      <c r="X28" s="60">
        <v>233</v>
      </c>
      <c r="Y28" s="60">
        <v>436</v>
      </c>
      <c r="Z28" s="60">
        <v>669</v>
      </c>
      <c r="AA28" s="60">
        <v>17</v>
      </c>
      <c r="AB28" s="60">
        <v>0</v>
      </c>
      <c r="AC28" s="60">
        <v>17</v>
      </c>
      <c r="AD28" s="60">
        <v>25</v>
      </c>
      <c r="AE28" s="60">
        <v>132</v>
      </c>
      <c r="AF28" s="60">
        <v>70</v>
      </c>
      <c r="AG28" s="60">
        <v>202</v>
      </c>
      <c r="AH28" s="60">
        <v>149</v>
      </c>
      <c r="AI28" s="60">
        <v>70</v>
      </c>
      <c r="AJ28" s="62">
        <v>219</v>
      </c>
      <c r="AK28" s="59">
        <v>1343</v>
      </c>
      <c r="AL28" s="60">
        <v>981</v>
      </c>
      <c r="AM28" s="60">
        <v>2324</v>
      </c>
      <c r="AN28" s="60">
        <v>1614</v>
      </c>
      <c r="AO28" s="60">
        <v>0</v>
      </c>
      <c r="AP28" s="60">
        <v>1614</v>
      </c>
      <c r="AQ28" s="60">
        <v>2957</v>
      </c>
      <c r="AR28" s="60">
        <v>981</v>
      </c>
      <c r="AS28" s="60">
        <v>3938</v>
      </c>
      <c r="AT28" s="60">
        <v>316</v>
      </c>
      <c r="AU28" s="60">
        <v>0</v>
      </c>
      <c r="AV28" s="60">
        <v>316</v>
      </c>
      <c r="AW28" s="60">
        <v>181</v>
      </c>
      <c r="AX28" s="60">
        <v>194</v>
      </c>
      <c r="AY28" s="60">
        <v>375</v>
      </c>
      <c r="AZ28" s="60">
        <v>134</v>
      </c>
      <c r="BA28" s="60">
        <v>482</v>
      </c>
      <c r="BB28" s="60">
        <v>616</v>
      </c>
      <c r="BC28" s="60">
        <v>179</v>
      </c>
      <c r="BD28" s="60">
        <v>482</v>
      </c>
      <c r="BE28" s="60">
        <v>661</v>
      </c>
      <c r="BF28" s="60">
        <v>30</v>
      </c>
      <c r="BG28" s="60">
        <v>0</v>
      </c>
      <c r="BH28" s="60">
        <v>30</v>
      </c>
      <c r="BI28" s="60">
        <v>46</v>
      </c>
      <c r="BJ28" s="60">
        <v>147</v>
      </c>
      <c r="BK28" s="60">
        <v>89</v>
      </c>
      <c r="BL28" s="60">
        <v>236</v>
      </c>
      <c r="BM28" s="60">
        <v>177</v>
      </c>
      <c r="BN28" s="60">
        <v>89</v>
      </c>
      <c r="BO28" s="62">
        <v>266</v>
      </c>
      <c r="BP28" s="67">
        <f t="shared" si="0"/>
        <v>-205</v>
      </c>
      <c r="BQ28" s="66">
        <f t="shared" si="1"/>
        <v>0</v>
      </c>
      <c r="BR28" s="66">
        <f t="shared" si="2"/>
        <v>-205</v>
      </c>
      <c r="BS28" s="66">
        <f t="shared" si="3"/>
        <v>0</v>
      </c>
      <c r="BT28" s="66">
        <f t="shared" si="4"/>
        <v>0</v>
      </c>
      <c r="BU28" s="66">
        <f t="shared" si="5"/>
        <v>0</v>
      </c>
      <c r="BV28" s="66">
        <f t="shared" si="6"/>
        <v>-205</v>
      </c>
      <c r="BW28" s="66">
        <f t="shared" si="7"/>
        <v>0</v>
      </c>
      <c r="BX28" s="66">
        <f t="shared" si="8"/>
        <v>-205</v>
      </c>
      <c r="BY28" s="66">
        <f t="shared" si="9"/>
        <v>-24</v>
      </c>
      <c r="BZ28" s="66">
        <f t="shared" si="10"/>
        <v>0</v>
      </c>
      <c r="CA28" s="66">
        <f t="shared" si="11"/>
        <v>-24</v>
      </c>
      <c r="CB28" s="66">
        <f t="shared" si="12"/>
        <v>-44</v>
      </c>
      <c r="CC28" s="66">
        <f t="shared" si="13"/>
        <v>-24</v>
      </c>
      <c r="CD28" s="66">
        <f t="shared" si="14"/>
        <v>-68</v>
      </c>
      <c r="CE28" s="66">
        <f t="shared" si="15"/>
        <v>-74</v>
      </c>
      <c r="CF28" s="66">
        <f t="shared" si="16"/>
        <v>46</v>
      </c>
      <c r="CG28" s="66">
        <f t="shared" si="17"/>
        <v>-28</v>
      </c>
      <c r="CH28" s="66">
        <f t="shared" si="18"/>
        <v>-54</v>
      </c>
      <c r="CI28" s="66">
        <f t="shared" si="19"/>
        <v>46</v>
      </c>
      <c r="CJ28" s="66">
        <f t="shared" si="20"/>
        <v>-8</v>
      </c>
      <c r="CK28" s="66">
        <f t="shared" si="21"/>
        <v>13</v>
      </c>
      <c r="CL28" s="66">
        <f t="shared" si="22"/>
        <v>0</v>
      </c>
      <c r="CM28" s="66">
        <f t="shared" si="23"/>
        <v>13</v>
      </c>
      <c r="CN28" s="66">
        <f t="shared" si="24"/>
        <v>21</v>
      </c>
      <c r="CO28" s="66">
        <f t="shared" si="25"/>
        <v>15</v>
      </c>
      <c r="CP28" s="66">
        <f t="shared" si="26"/>
        <v>19</v>
      </c>
      <c r="CQ28" s="66">
        <f t="shared" si="27"/>
        <v>34</v>
      </c>
      <c r="CR28" s="66">
        <f t="shared" si="28"/>
        <v>28</v>
      </c>
      <c r="CS28" s="66">
        <f t="shared" si="29"/>
        <v>19</v>
      </c>
      <c r="CT28" s="80">
        <f t="shared" si="30"/>
        <v>47</v>
      </c>
      <c r="CU28" s="68">
        <f t="shared" si="31"/>
        <v>-0.13242894056847546</v>
      </c>
      <c r="CV28" s="43">
        <f t="shared" si="32"/>
        <v>0</v>
      </c>
      <c r="CW28" s="43">
        <f t="shared" si="33"/>
        <v>-8.1059707394226965E-2</v>
      </c>
      <c r="CX28" s="43">
        <f t="shared" si="34"/>
        <v>0</v>
      </c>
      <c r="CY28" s="43" t="e">
        <f t="shared" si="35"/>
        <v>#DIV/0!</v>
      </c>
      <c r="CZ28" s="43">
        <f t="shared" si="36"/>
        <v>0</v>
      </c>
      <c r="DA28" s="43">
        <f t="shared" si="37"/>
        <v>-6.483238456672992E-2</v>
      </c>
      <c r="DB28" s="43">
        <f t="shared" si="38"/>
        <v>0</v>
      </c>
      <c r="DC28" s="43">
        <f t="shared" si="39"/>
        <v>-4.9481052377504227E-2</v>
      </c>
      <c r="DD28" s="43">
        <f t="shared" si="40"/>
        <v>-7.0588235294117646E-2</v>
      </c>
      <c r="DE28" s="43" t="e">
        <f t="shared" si="41"/>
        <v>#DIV/0!</v>
      </c>
      <c r="DF28" s="43">
        <f t="shared" si="42"/>
        <v>-7.0588235294117646E-2</v>
      </c>
      <c r="DG28" s="43">
        <f t="shared" si="43"/>
        <v>-0.19555555555555557</v>
      </c>
      <c r="DH28" s="43">
        <f t="shared" si="44"/>
        <v>-0.11009174311926606</v>
      </c>
      <c r="DI28" s="43">
        <f t="shared" si="45"/>
        <v>-0.15349887133182843</v>
      </c>
      <c r="DJ28" s="43">
        <f t="shared" si="46"/>
        <v>-0.35576923076923078</v>
      </c>
      <c r="DK28" s="43">
        <f t="shared" si="47"/>
        <v>0.10550458715596331</v>
      </c>
      <c r="DL28" s="43">
        <f t="shared" si="48"/>
        <v>-4.3478260869565216E-2</v>
      </c>
      <c r="DM28" s="43">
        <f t="shared" si="49"/>
        <v>-0.23175965665236051</v>
      </c>
      <c r="DN28" s="43">
        <f t="shared" si="50"/>
        <v>0.10550458715596331</v>
      </c>
      <c r="DO28" s="43">
        <f t="shared" si="51"/>
        <v>-1.195814648729447E-2</v>
      </c>
      <c r="DP28" s="43">
        <f t="shared" si="52"/>
        <v>0.76470588235294112</v>
      </c>
      <c r="DQ28" s="43" t="e">
        <f t="shared" si="53"/>
        <v>#DIV/0!</v>
      </c>
      <c r="DR28" s="43">
        <f t="shared" si="54"/>
        <v>0.76470588235294112</v>
      </c>
      <c r="DS28" s="43">
        <f t="shared" si="55"/>
        <v>0.84</v>
      </c>
      <c r="DT28" s="43">
        <f t="shared" si="56"/>
        <v>0.11363636363636363</v>
      </c>
      <c r="DU28" s="43">
        <f t="shared" si="57"/>
        <v>0.27142857142857141</v>
      </c>
      <c r="DV28" s="43">
        <f t="shared" si="58"/>
        <v>0.16831683168316833</v>
      </c>
      <c r="DW28" s="43">
        <f t="shared" si="59"/>
        <v>0.18791946308724833</v>
      </c>
      <c r="DX28" s="43">
        <f t="shared" si="60"/>
        <v>0.27142857142857141</v>
      </c>
      <c r="DY28" s="69">
        <f t="shared" si="61"/>
        <v>0.21461187214611871</v>
      </c>
    </row>
    <row r="29" spans="1:129" x14ac:dyDescent="0.25">
      <c r="A29" s="59" t="s">
        <v>119</v>
      </c>
      <c r="B29" s="60" t="s">
        <v>120</v>
      </c>
      <c r="C29" s="60" t="s">
        <v>121</v>
      </c>
      <c r="D29" s="77" t="s">
        <v>177</v>
      </c>
      <c r="E29" s="61" t="s">
        <v>53</v>
      </c>
      <c r="F29" s="59">
        <v>3247</v>
      </c>
      <c r="G29" s="60">
        <v>2545</v>
      </c>
      <c r="H29" s="60">
        <v>5792</v>
      </c>
      <c r="I29" s="60">
        <v>6241</v>
      </c>
      <c r="J29" s="60">
        <v>79</v>
      </c>
      <c r="K29" s="60">
        <v>6320</v>
      </c>
      <c r="L29" s="60">
        <v>9488</v>
      </c>
      <c r="M29" s="60">
        <v>2624</v>
      </c>
      <c r="N29" s="60">
        <v>12112</v>
      </c>
      <c r="O29" s="60">
        <v>757</v>
      </c>
      <c r="P29" s="60">
        <v>25</v>
      </c>
      <c r="Q29" s="60">
        <v>782</v>
      </c>
      <c r="R29" s="60">
        <v>392</v>
      </c>
      <c r="S29" s="60">
        <v>529</v>
      </c>
      <c r="T29" s="60">
        <v>921</v>
      </c>
      <c r="U29" s="60">
        <v>939</v>
      </c>
      <c r="V29" s="60">
        <v>2498</v>
      </c>
      <c r="W29" s="60">
        <v>3437</v>
      </c>
      <c r="X29" s="60">
        <v>1038</v>
      </c>
      <c r="Y29" s="60">
        <v>2514</v>
      </c>
      <c r="Z29" s="60">
        <v>3552</v>
      </c>
      <c r="AA29" s="60">
        <v>96</v>
      </c>
      <c r="AB29" s="60">
        <v>6</v>
      </c>
      <c r="AC29" s="60">
        <v>102</v>
      </c>
      <c r="AD29" s="60">
        <v>128</v>
      </c>
      <c r="AE29" s="60">
        <v>384</v>
      </c>
      <c r="AF29" s="60">
        <v>1134</v>
      </c>
      <c r="AG29" s="60">
        <v>1518</v>
      </c>
      <c r="AH29" s="60">
        <v>480</v>
      </c>
      <c r="AI29" s="60">
        <v>1140</v>
      </c>
      <c r="AJ29" s="62">
        <v>1620</v>
      </c>
      <c r="AK29" s="59">
        <v>3583</v>
      </c>
      <c r="AL29" s="60">
        <v>2388</v>
      </c>
      <c r="AM29" s="60">
        <v>5971</v>
      </c>
      <c r="AN29" s="60">
        <v>5165</v>
      </c>
      <c r="AO29" s="60">
        <v>63</v>
      </c>
      <c r="AP29" s="60">
        <v>5228</v>
      </c>
      <c r="AQ29" s="60">
        <v>8748</v>
      </c>
      <c r="AR29" s="60">
        <v>2451</v>
      </c>
      <c r="AS29" s="60">
        <v>11199</v>
      </c>
      <c r="AT29" s="60">
        <v>744</v>
      </c>
      <c r="AU29" s="60">
        <v>19</v>
      </c>
      <c r="AV29" s="60">
        <v>763</v>
      </c>
      <c r="AW29" s="60">
        <v>365</v>
      </c>
      <c r="AX29" s="60">
        <v>465</v>
      </c>
      <c r="AY29" s="60">
        <v>830</v>
      </c>
      <c r="AZ29" s="60">
        <v>1143</v>
      </c>
      <c r="BA29" s="60">
        <v>891</v>
      </c>
      <c r="BB29" s="60">
        <v>2034</v>
      </c>
      <c r="BC29" s="60">
        <v>1313</v>
      </c>
      <c r="BD29" s="60">
        <v>900</v>
      </c>
      <c r="BE29" s="60">
        <v>2213</v>
      </c>
      <c r="BF29" s="60">
        <v>79</v>
      </c>
      <c r="BG29" s="60">
        <v>4</v>
      </c>
      <c r="BH29" s="60">
        <v>83</v>
      </c>
      <c r="BI29" s="60">
        <v>105</v>
      </c>
      <c r="BJ29" s="60">
        <v>353</v>
      </c>
      <c r="BK29" s="60">
        <v>736</v>
      </c>
      <c r="BL29" s="60">
        <v>1089</v>
      </c>
      <c r="BM29" s="60">
        <v>432</v>
      </c>
      <c r="BN29" s="60">
        <v>740</v>
      </c>
      <c r="BO29" s="62">
        <v>1172</v>
      </c>
      <c r="BP29" s="67">
        <f t="shared" si="0"/>
        <v>336</v>
      </c>
      <c r="BQ29" s="66">
        <f t="shared" si="1"/>
        <v>-157</v>
      </c>
      <c r="BR29" s="66">
        <f t="shared" si="2"/>
        <v>179</v>
      </c>
      <c r="BS29" s="66">
        <f t="shared" si="3"/>
        <v>-1076</v>
      </c>
      <c r="BT29" s="66">
        <f t="shared" si="4"/>
        <v>-16</v>
      </c>
      <c r="BU29" s="66">
        <f t="shared" si="5"/>
        <v>-1092</v>
      </c>
      <c r="BV29" s="66">
        <f t="shared" si="6"/>
        <v>-740</v>
      </c>
      <c r="BW29" s="66">
        <f t="shared" si="7"/>
        <v>-173</v>
      </c>
      <c r="BX29" s="66">
        <f t="shared" si="8"/>
        <v>-913</v>
      </c>
      <c r="BY29" s="66">
        <f t="shared" si="9"/>
        <v>-13</v>
      </c>
      <c r="BZ29" s="66">
        <f t="shared" si="10"/>
        <v>-6</v>
      </c>
      <c r="CA29" s="66">
        <f t="shared" si="11"/>
        <v>-19</v>
      </c>
      <c r="CB29" s="66">
        <f t="shared" si="12"/>
        <v>-27</v>
      </c>
      <c r="CC29" s="66">
        <f t="shared" si="13"/>
        <v>-64</v>
      </c>
      <c r="CD29" s="66">
        <f t="shared" si="14"/>
        <v>-91</v>
      </c>
      <c r="CE29" s="66">
        <f t="shared" si="15"/>
        <v>204</v>
      </c>
      <c r="CF29" s="66">
        <f t="shared" si="16"/>
        <v>-1607</v>
      </c>
      <c r="CG29" s="66">
        <f t="shared" si="17"/>
        <v>-1403</v>
      </c>
      <c r="CH29" s="66">
        <f t="shared" si="18"/>
        <v>275</v>
      </c>
      <c r="CI29" s="66">
        <f t="shared" si="19"/>
        <v>-1614</v>
      </c>
      <c r="CJ29" s="66">
        <f t="shared" si="20"/>
        <v>-1339</v>
      </c>
      <c r="CK29" s="66">
        <f t="shared" si="21"/>
        <v>-17</v>
      </c>
      <c r="CL29" s="66">
        <f t="shared" si="22"/>
        <v>-2</v>
      </c>
      <c r="CM29" s="66">
        <f t="shared" si="23"/>
        <v>-19</v>
      </c>
      <c r="CN29" s="66">
        <f t="shared" si="24"/>
        <v>-23</v>
      </c>
      <c r="CO29" s="66">
        <f t="shared" si="25"/>
        <v>-31</v>
      </c>
      <c r="CP29" s="66">
        <f t="shared" si="26"/>
        <v>-398</v>
      </c>
      <c r="CQ29" s="66">
        <f t="shared" si="27"/>
        <v>-429</v>
      </c>
      <c r="CR29" s="66">
        <f t="shared" si="28"/>
        <v>-48</v>
      </c>
      <c r="CS29" s="66">
        <f t="shared" si="29"/>
        <v>-400</v>
      </c>
      <c r="CT29" s="80">
        <f t="shared" si="30"/>
        <v>-448</v>
      </c>
      <c r="CU29" s="68">
        <f t="shared" si="31"/>
        <v>0.10348013550970127</v>
      </c>
      <c r="CV29" s="43">
        <f t="shared" si="32"/>
        <v>-6.1689587426326131E-2</v>
      </c>
      <c r="CW29" s="43">
        <f t="shared" si="33"/>
        <v>3.0904696132596686E-2</v>
      </c>
      <c r="CX29" s="43">
        <f t="shared" si="34"/>
        <v>-0.17240826790578434</v>
      </c>
      <c r="CY29" s="43">
        <f t="shared" si="35"/>
        <v>-0.20253164556962025</v>
      </c>
      <c r="CZ29" s="43">
        <f t="shared" si="36"/>
        <v>-0.17278481012658228</v>
      </c>
      <c r="DA29" s="43">
        <f t="shared" si="37"/>
        <v>-7.7993254637436768E-2</v>
      </c>
      <c r="DB29" s="43">
        <f t="shared" si="38"/>
        <v>-6.5929878048780491E-2</v>
      </c>
      <c r="DC29" s="43">
        <f t="shared" si="39"/>
        <v>-7.5379788639365924E-2</v>
      </c>
      <c r="DD29" s="43">
        <f t="shared" si="40"/>
        <v>-1.7173051519154558E-2</v>
      </c>
      <c r="DE29" s="43">
        <f t="shared" si="41"/>
        <v>-0.24</v>
      </c>
      <c r="DF29" s="43">
        <f t="shared" si="42"/>
        <v>-2.4296675191815855E-2</v>
      </c>
      <c r="DG29" s="43">
        <f t="shared" si="43"/>
        <v>-6.8877551020408156E-2</v>
      </c>
      <c r="DH29" s="43">
        <f t="shared" si="44"/>
        <v>-0.12098298676748583</v>
      </c>
      <c r="DI29" s="43">
        <f t="shared" si="45"/>
        <v>-9.8805646036916397E-2</v>
      </c>
      <c r="DJ29" s="43">
        <f t="shared" si="46"/>
        <v>0.21725239616613418</v>
      </c>
      <c r="DK29" s="43">
        <f t="shared" si="47"/>
        <v>-0.64331465172137714</v>
      </c>
      <c r="DL29" s="43">
        <f t="shared" si="48"/>
        <v>-0.40820482979342448</v>
      </c>
      <c r="DM29" s="43">
        <f t="shared" si="49"/>
        <v>0.26493256262042392</v>
      </c>
      <c r="DN29" s="43">
        <f t="shared" si="50"/>
        <v>-0.64200477326968974</v>
      </c>
      <c r="DO29" s="43">
        <f t="shared" si="51"/>
        <v>-0.37697072072072074</v>
      </c>
      <c r="DP29" s="43">
        <f t="shared" si="52"/>
        <v>-0.17708333333333334</v>
      </c>
      <c r="DQ29" s="43">
        <f t="shared" si="53"/>
        <v>-0.33333333333333331</v>
      </c>
      <c r="DR29" s="43">
        <f t="shared" si="54"/>
        <v>-0.18627450980392157</v>
      </c>
      <c r="DS29" s="43">
        <f t="shared" si="55"/>
        <v>-0.1796875</v>
      </c>
      <c r="DT29" s="43">
        <f t="shared" si="56"/>
        <v>-8.0729166666666671E-2</v>
      </c>
      <c r="DU29" s="43">
        <f t="shared" si="57"/>
        <v>-0.35097001763668428</v>
      </c>
      <c r="DV29" s="43">
        <f t="shared" si="58"/>
        <v>-0.28260869565217389</v>
      </c>
      <c r="DW29" s="43">
        <f t="shared" si="59"/>
        <v>-0.1</v>
      </c>
      <c r="DX29" s="43">
        <f t="shared" si="60"/>
        <v>-0.35087719298245612</v>
      </c>
      <c r="DY29" s="69">
        <f t="shared" si="61"/>
        <v>-0.27654320987654318</v>
      </c>
    </row>
    <row r="30" spans="1:129" x14ac:dyDescent="0.25">
      <c r="F30" s="70">
        <f t="shared" ref="F30:AK30" si="62">SUBTOTAL(9,F3:F29)</f>
        <v>73920</v>
      </c>
      <c r="G30">
        <f t="shared" si="62"/>
        <v>77817</v>
      </c>
      <c r="H30">
        <f t="shared" si="62"/>
        <v>151737</v>
      </c>
      <c r="I30">
        <f t="shared" si="62"/>
        <v>78736</v>
      </c>
      <c r="J30">
        <f t="shared" si="62"/>
        <v>2676</v>
      </c>
      <c r="K30">
        <f t="shared" si="62"/>
        <v>81412</v>
      </c>
      <c r="L30">
        <f t="shared" si="62"/>
        <v>152656</v>
      </c>
      <c r="M30">
        <f t="shared" si="62"/>
        <v>80493</v>
      </c>
      <c r="N30">
        <f t="shared" si="62"/>
        <v>233149</v>
      </c>
      <c r="O30">
        <f t="shared" si="62"/>
        <v>24320</v>
      </c>
      <c r="P30">
        <f t="shared" si="62"/>
        <v>880</v>
      </c>
      <c r="Q30">
        <f t="shared" si="62"/>
        <v>25200</v>
      </c>
      <c r="R30">
        <f t="shared" si="62"/>
        <v>7306</v>
      </c>
      <c r="S30">
        <f t="shared" si="62"/>
        <v>6078</v>
      </c>
      <c r="T30">
        <f t="shared" si="62"/>
        <v>13384</v>
      </c>
      <c r="U30">
        <f t="shared" si="62"/>
        <v>12068</v>
      </c>
      <c r="V30">
        <f t="shared" si="62"/>
        <v>26299</v>
      </c>
      <c r="W30">
        <f t="shared" si="62"/>
        <v>38367</v>
      </c>
      <c r="X30">
        <f t="shared" si="62"/>
        <v>14498</v>
      </c>
      <c r="Y30">
        <f t="shared" si="62"/>
        <v>26909</v>
      </c>
      <c r="Z30">
        <f t="shared" si="62"/>
        <v>41407</v>
      </c>
      <c r="AA30">
        <f t="shared" si="62"/>
        <v>4280</v>
      </c>
      <c r="AB30">
        <f t="shared" si="62"/>
        <v>77</v>
      </c>
      <c r="AC30">
        <f t="shared" si="62"/>
        <v>4357</v>
      </c>
      <c r="AD30">
        <f t="shared" si="62"/>
        <v>5457</v>
      </c>
      <c r="AE30">
        <f t="shared" si="62"/>
        <v>6209</v>
      </c>
      <c r="AF30">
        <f t="shared" si="62"/>
        <v>6938</v>
      </c>
      <c r="AG30">
        <f t="shared" si="62"/>
        <v>13147</v>
      </c>
      <c r="AH30">
        <f t="shared" si="62"/>
        <v>10489</v>
      </c>
      <c r="AI30">
        <f t="shared" si="62"/>
        <v>7015</v>
      </c>
      <c r="AJ30">
        <f t="shared" si="62"/>
        <v>17504</v>
      </c>
      <c r="AK30">
        <f t="shared" si="62"/>
        <v>77980</v>
      </c>
      <c r="AL30">
        <f t="shared" ref="AL30:BQ30" si="63">SUBTOTAL(9,AL3:AL29)</f>
        <v>75439</v>
      </c>
      <c r="AM30">
        <f t="shared" si="63"/>
        <v>153419</v>
      </c>
      <c r="AN30">
        <f t="shared" si="63"/>
        <v>83815</v>
      </c>
      <c r="AO30">
        <f t="shared" si="63"/>
        <v>2408</v>
      </c>
      <c r="AP30">
        <f t="shared" si="63"/>
        <v>86223</v>
      </c>
      <c r="AQ30">
        <f t="shared" si="63"/>
        <v>161795</v>
      </c>
      <c r="AR30">
        <f t="shared" si="63"/>
        <v>77847</v>
      </c>
      <c r="AS30">
        <f t="shared" si="63"/>
        <v>239642</v>
      </c>
      <c r="AT30">
        <f t="shared" si="63"/>
        <v>23786</v>
      </c>
      <c r="AU30">
        <f t="shared" si="63"/>
        <v>810</v>
      </c>
      <c r="AV30">
        <f t="shared" si="63"/>
        <v>24596</v>
      </c>
      <c r="AW30">
        <f t="shared" si="63"/>
        <v>7046</v>
      </c>
      <c r="AX30">
        <f t="shared" si="63"/>
        <v>5890</v>
      </c>
      <c r="AY30">
        <f t="shared" si="63"/>
        <v>12936</v>
      </c>
      <c r="AZ30">
        <f t="shared" si="63"/>
        <v>14517</v>
      </c>
      <c r="BA30">
        <f t="shared" si="63"/>
        <v>26891</v>
      </c>
      <c r="BB30">
        <f t="shared" si="63"/>
        <v>41408</v>
      </c>
      <c r="BC30">
        <f t="shared" si="63"/>
        <v>17880</v>
      </c>
      <c r="BD30">
        <f t="shared" si="63"/>
        <v>27235</v>
      </c>
      <c r="BE30">
        <f t="shared" si="63"/>
        <v>45115</v>
      </c>
      <c r="BF30">
        <f t="shared" si="63"/>
        <v>3771</v>
      </c>
      <c r="BG30">
        <f t="shared" si="63"/>
        <v>224</v>
      </c>
      <c r="BH30">
        <f t="shared" si="63"/>
        <v>3995</v>
      </c>
      <c r="BI30">
        <f t="shared" si="63"/>
        <v>4819</v>
      </c>
      <c r="BJ30">
        <f t="shared" si="63"/>
        <v>6485</v>
      </c>
      <c r="BK30">
        <f t="shared" si="63"/>
        <v>6697</v>
      </c>
      <c r="BL30">
        <f t="shared" si="63"/>
        <v>13182</v>
      </c>
      <c r="BM30">
        <f t="shared" si="63"/>
        <v>10256</v>
      </c>
      <c r="BN30">
        <f t="shared" si="63"/>
        <v>6921</v>
      </c>
      <c r="BO30">
        <f t="shared" si="63"/>
        <v>17177</v>
      </c>
      <c r="BP30" s="70">
        <f t="shared" si="63"/>
        <v>4060</v>
      </c>
      <c r="BQ30" s="70">
        <f t="shared" si="63"/>
        <v>-2378</v>
      </c>
      <c r="BR30" s="70">
        <f t="shared" ref="BR30:CJ30" si="64">SUBTOTAL(9,BR3:BR29)</f>
        <v>1682</v>
      </c>
      <c r="BS30" s="70">
        <f t="shared" si="64"/>
        <v>5079</v>
      </c>
      <c r="BT30" s="70">
        <f t="shared" si="64"/>
        <v>-268</v>
      </c>
      <c r="BU30" s="70">
        <f t="shared" si="64"/>
        <v>4811</v>
      </c>
      <c r="BV30" s="70">
        <f t="shared" si="64"/>
        <v>9139</v>
      </c>
      <c r="BW30" s="70">
        <f t="shared" si="64"/>
        <v>-2646</v>
      </c>
      <c r="BX30" s="70">
        <f t="shared" si="64"/>
        <v>6493</v>
      </c>
      <c r="BY30" s="70">
        <f t="shared" si="64"/>
        <v>-534</v>
      </c>
      <c r="BZ30" s="70">
        <f t="shared" si="64"/>
        <v>-70</v>
      </c>
      <c r="CA30" s="70">
        <f t="shared" si="64"/>
        <v>-604</v>
      </c>
      <c r="CB30" s="70">
        <f t="shared" si="64"/>
        <v>-260</v>
      </c>
      <c r="CC30" s="70">
        <f t="shared" si="64"/>
        <v>-188</v>
      </c>
      <c r="CD30" s="70">
        <f t="shared" si="64"/>
        <v>-448</v>
      </c>
      <c r="CE30" s="70">
        <f t="shared" si="64"/>
        <v>2449</v>
      </c>
      <c r="CF30" s="70">
        <f t="shared" si="64"/>
        <v>592</v>
      </c>
      <c r="CG30" s="70">
        <f t="shared" si="64"/>
        <v>3041</v>
      </c>
      <c r="CH30" s="70">
        <f t="shared" si="64"/>
        <v>3382</v>
      </c>
      <c r="CI30" s="70">
        <f t="shared" si="64"/>
        <v>326</v>
      </c>
      <c r="CJ30" s="70">
        <f t="shared" si="64"/>
        <v>3708</v>
      </c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</row>
  </sheetData>
  <autoFilter ref="A2:DY29" xr:uid="{00000000-0009-0000-0000-00000A000000}">
    <sortState xmlns:xlrd2="http://schemas.microsoft.com/office/spreadsheetml/2017/richdata2" ref="A3:DY29">
      <sortCondition ref="C2:C29"/>
    </sortState>
  </autoFilter>
  <mergeCells count="4">
    <mergeCell ref="F1:AJ1"/>
    <mergeCell ref="AK1:BO1"/>
    <mergeCell ref="BP1:CT1"/>
    <mergeCell ref="CU1:DY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DFD8-C895-4264-BB1C-8111C3DFED7E}">
  <dimension ref="A1:V58"/>
  <sheetViews>
    <sheetView workbookViewId="0">
      <pane xSplit="1" ySplit="2" topLeftCell="B30" activePane="bottomRight" state="frozen"/>
      <selection activeCell="F2" sqref="F2:AJ2"/>
      <selection pane="topRight" activeCell="F2" sqref="F2:AJ2"/>
      <selection pane="bottomLeft" activeCell="F2" sqref="F2:AJ2"/>
      <selection pane="bottomRight" activeCell="C61" sqref="C61"/>
    </sheetView>
  </sheetViews>
  <sheetFormatPr defaultRowHeight="15" x14ac:dyDescent="0.25"/>
  <cols>
    <col min="2" max="10" width="12.42578125" customWidth="1"/>
    <col min="11" max="22" width="8.140625" customWidth="1"/>
  </cols>
  <sheetData>
    <row r="1" spans="1:22" x14ac:dyDescent="0.25">
      <c r="A1" s="92"/>
      <c r="B1" s="128">
        <v>2011</v>
      </c>
      <c r="C1" s="129"/>
      <c r="D1" s="131"/>
      <c r="E1" s="128">
        <v>2018</v>
      </c>
      <c r="F1" s="129"/>
      <c r="G1" s="131"/>
      <c r="H1" s="128">
        <v>2019</v>
      </c>
      <c r="I1" s="129"/>
      <c r="J1" s="131"/>
      <c r="K1" s="134" t="s">
        <v>184</v>
      </c>
      <c r="L1" s="135"/>
      <c r="M1" s="135"/>
      <c r="N1" s="135"/>
      <c r="O1" s="135"/>
      <c r="P1" s="136"/>
      <c r="Q1" s="134" t="s">
        <v>180</v>
      </c>
      <c r="R1" s="135"/>
      <c r="S1" s="135"/>
      <c r="T1" s="135"/>
      <c r="U1" s="135"/>
      <c r="V1" s="136"/>
    </row>
    <row r="2" spans="1:22" ht="30.75" thickBot="1" x14ac:dyDescent="0.3">
      <c r="A2" s="93" t="s">
        <v>21</v>
      </c>
      <c r="B2" s="55" t="s">
        <v>181</v>
      </c>
      <c r="C2" s="56" t="s">
        <v>182</v>
      </c>
      <c r="D2" s="57" t="s">
        <v>183</v>
      </c>
      <c r="E2" s="55" t="s">
        <v>181</v>
      </c>
      <c r="F2" s="56" t="s">
        <v>182</v>
      </c>
      <c r="G2" s="57" t="s">
        <v>183</v>
      </c>
      <c r="H2" s="55" t="s">
        <v>181</v>
      </c>
      <c r="I2" s="56" t="s">
        <v>182</v>
      </c>
      <c r="J2" s="57" t="s">
        <v>183</v>
      </c>
      <c r="K2" s="137" t="s">
        <v>181</v>
      </c>
      <c r="L2" s="138"/>
      <c r="M2" s="138" t="s">
        <v>182</v>
      </c>
      <c r="N2" s="138"/>
      <c r="O2" s="138" t="s">
        <v>183</v>
      </c>
      <c r="P2" s="138"/>
      <c r="Q2" s="132" t="s">
        <v>181</v>
      </c>
      <c r="R2" s="132"/>
      <c r="S2" s="132" t="s">
        <v>182</v>
      </c>
      <c r="T2" s="132"/>
      <c r="U2" s="132" t="s">
        <v>183</v>
      </c>
      <c r="V2" s="133"/>
    </row>
    <row r="3" spans="1:22" x14ac:dyDescent="0.25">
      <c r="A3" s="94" t="s">
        <v>122</v>
      </c>
      <c r="B3" s="82">
        <v>236</v>
      </c>
      <c r="C3" s="83">
        <v>52</v>
      </c>
      <c r="D3" s="96">
        <v>288</v>
      </c>
      <c r="E3" s="99">
        <v>110</v>
      </c>
      <c r="F3" s="100">
        <v>22</v>
      </c>
      <c r="G3" s="101">
        <v>132</v>
      </c>
      <c r="H3" s="82">
        <v>85</v>
      </c>
      <c r="I3" s="83">
        <v>26</v>
      </c>
      <c r="J3" s="96">
        <v>111</v>
      </c>
      <c r="K3" s="105">
        <f>H3-B3</f>
        <v>-151</v>
      </c>
      <c r="L3" s="106">
        <f>K3/B3</f>
        <v>-0.63983050847457623</v>
      </c>
      <c r="M3" s="107">
        <f>I3-C3</f>
        <v>-26</v>
      </c>
      <c r="N3" s="106">
        <f>M3/C3</f>
        <v>-0.5</v>
      </c>
      <c r="O3" s="107">
        <f>J3-D3</f>
        <v>-177</v>
      </c>
      <c r="P3" s="108">
        <f>O3/D3</f>
        <v>-0.61458333333333337</v>
      </c>
      <c r="Q3" s="85">
        <f t="shared" ref="Q3:Q34" si="0">H3-E3</f>
        <v>-25</v>
      </c>
      <c r="R3" s="12">
        <f t="shared" ref="R3:R28" si="1">Q3/E3</f>
        <v>-0.22727272727272727</v>
      </c>
      <c r="S3" s="78">
        <f t="shared" ref="S3:S34" si="2">I3-F3</f>
        <v>4</v>
      </c>
      <c r="T3" s="12">
        <f t="shared" ref="T3:T28" si="3">S3/F3</f>
        <v>0.18181818181818182</v>
      </c>
      <c r="U3" s="78">
        <f t="shared" ref="U3:U34" si="4">J3-G3</f>
        <v>-21</v>
      </c>
      <c r="V3" s="5">
        <f t="shared" ref="V3:V28" si="5">U3/G3</f>
        <v>-0.15909090909090909</v>
      </c>
    </row>
    <row r="4" spans="1:22" x14ac:dyDescent="0.25">
      <c r="A4" s="94" t="s">
        <v>123</v>
      </c>
      <c r="B4" s="82">
        <v>387</v>
      </c>
      <c r="C4" s="83">
        <v>272</v>
      </c>
      <c r="D4" s="96">
        <v>659</v>
      </c>
      <c r="E4" s="99">
        <v>267</v>
      </c>
      <c r="F4" s="100">
        <v>72</v>
      </c>
      <c r="G4" s="101">
        <v>339</v>
      </c>
      <c r="H4" s="82">
        <v>223</v>
      </c>
      <c r="I4" s="83">
        <v>69</v>
      </c>
      <c r="J4" s="96">
        <v>292</v>
      </c>
      <c r="K4" s="109">
        <f t="shared" ref="K4:K57" si="6">H4-B4</f>
        <v>-164</v>
      </c>
      <c r="L4" s="110">
        <f t="shared" ref="L4:L57" si="7">K4/B4</f>
        <v>-0.42377260981912146</v>
      </c>
      <c r="M4" s="111">
        <f t="shared" ref="M4:M57" si="8">I4-C4</f>
        <v>-203</v>
      </c>
      <c r="N4" s="110">
        <f t="shared" ref="N4:N57" si="9">M4/C4</f>
        <v>-0.74632352941176472</v>
      </c>
      <c r="O4" s="111">
        <f t="shared" ref="O4:O57" si="10">J4-D4</f>
        <v>-367</v>
      </c>
      <c r="P4" s="112">
        <f t="shared" ref="P4:P57" si="11">O4/D4</f>
        <v>-0.55690440060698032</v>
      </c>
      <c r="Q4" s="85">
        <f t="shared" si="0"/>
        <v>-44</v>
      </c>
      <c r="R4" s="12">
        <f t="shared" si="1"/>
        <v>-0.16479400749063669</v>
      </c>
      <c r="S4" s="78">
        <f t="shared" si="2"/>
        <v>-3</v>
      </c>
      <c r="T4" s="12">
        <f t="shared" si="3"/>
        <v>-4.1666666666666664E-2</v>
      </c>
      <c r="U4" s="78">
        <f t="shared" si="4"/>
        <v>-47</v>
      </c>
      <c r="V4" s="5">
        <f t="shared" si="5"/>
        <v>-0.13864306784660768</v>
      </c>
    </row>
    <row r="5" spans="1:22" x14ac:dyDescent="0.25">
      <c r="A5" s="94" t="s">
        <v>124</v>
      </c>
      <c r="B5" s="82">
        <v>268</v>
      </c>
      <c r="C5" s="83">
        <v>143</v>
      </c>
      <c r="D5" s="96">
        <v>411</v>
      </c>
      <c r="E5" s="99">
        <v>150</v>
      </c>
      <c r="F5" s="100">
        <v>101</v>
      </c>
      <c r="G5" s="101">
        <v>251</v>
      </c>
      <c r="H5" s="82">
        <v>153</v>
      </c>
      <c r="I5" s="83">
        <v>85</v>
      </c>
      <c r="J5" s="96">
        <v>238</v>
      </c>
      <c r="K5" s="109">
        <f t="shared" si="6"/>
        <v>-115</v>
      </c>
      <c r="L5" s="110">
        <f t="shared" si="7"/>
        <v>-0.42910447761194032</v>
      </c>
      <c r="M5" s="111">
        <f t="shared" si="8"/>
        <v>-58</v>
      </c>
      <c r="N5" s="110">
        <f t="shared" si="9"/>
        <v>-0.40559440559440557</v>
      </c>
      <c r="O5" s="111">
        <f t="shared" si="10"/>
        <v>-173</v>
      </c>
      <c r="P5" s="112">
        <f t="shared" si="11"/>
        <v>-0.42092457420924573</v>
      </c>
      <c r="Q5" s="85">
        <f t="shared" si="0"/>
        <v>3</v>
      </c>
      <c r="R5" s="12">
        <f t="shared" si="1"/>
        <v>0.02</v>
      </c>
      <c r="S5" s="78">
        <f t="shared" si="2"/>
        <v>-16</v>
      </c>
      <c r="T5" s="12">
        <f t="shared" si="3"/>
        <v>-0.15841584158415842</v>
      </c>
      <c r="U5" s="78">
        <f t="shared" si="4"/>
        <v>-13</v>
      </c>
      <c r="V5" s="5">
        <f t="shared" si="5"/>
        <v>-5.1792828685258967E-2</v>
      </c>
    </row>
    <row r="6" spans="1:22" x14ac:dyDescent="0.25">
      <c r="A6" s="94" t="s">
        <v>50</v>
      </c>
      <c r="B6" s="82">
        <v>1018</v>
      </c>
      <c r="C6" s="83">
        <v>510</v>
      </c>
      <c r="D6" s="96">
        <v>1528</v>
      </c>
      <c r="E6" s="99">
        <v>540</v>
      </c>
      <c r="F6" s="100">
        <v>353</v>
      </c>
      <c r="G6" s="101">
        <v>893</v>
      </c>
      <c r="H6" s="82">
        <v>598</v>
      </c>
      <c r="I6" s="83">
        <v>312</v>
      </c>
      <c r="J6" s="96">
        <v>910</v>
      </c>
      <c r="K6" s="109">
        <f t="shared" si="6"/>
        <v>-420</v>
      </c>
      <c r="L6" s="110">
        <f t="shared" si="7"/>
        <v>-0.412573673870334</v>
      </c>
      <c r="M6" s="111">
        <f t="shared" si="8"/>
        <v>-198</v>
      </c>
      <c r="N6" s="110">
        <f t="shared" si="9"/>
        <v>-0.38823529411764707</v>
      </c>
      <c r="O6" s="111">
        <f t="shared" si="10"/>
        <v>-618</v>
      </c>
      <c r="P6" s="112">
        <f t="shared" si="11"/>
        <v>-0.40445026178010474</v>
      </c>
      <c r="Q6" s="85">
        <f t="shared" si="0"/>
        <v>58</v>
      </c>
      <c r="R6" s="12">
        <f t="shared" si="1"/>
        <v>0.10740740740740741</v>
      </c>
      <c r="S6" s="78">
        <f t="shared" si="2"/>
        <v>-41</v>
      </c>
      <c r="T6" s="12">
        <f t="shared" si="3"/>
        <v>-0.11614730878186968</v>
      </c>
      <c r="U6" s="78">
        <f t="shared" si="4"/>
        <v>17</v>
      </c>
      <c r="V6" s="5">
        <f t="shared" si="5"/>
        <v>1.9036954087346025E-2</v>
      </c>
    </row>
    <row r="7" spans="1:22" x14ac:dyDescent="0.25">
      <c r="A7" s="94" t="s">
        <v>56</v>
      </c>
      <c r="B7" s="82">
        <v>6689</v>
      </c>
      <c r="C7" s="83">
        <v>10084</v>
      </c>
      <c r="D7" s="96">
        <v>16773</v>
      </c>
      <c r="E7" s="99">
        <v>3622</v>
      </c>
      <c r="F7" s="100">
        <v>7214</v>
      </c>
      <c r="G7" s="101">
        <v>10836</v>
      </c>
      <c r="H7" s="82">
        <v>3261</v>
      </c>
      <c r="I7" s="83">
        <v>7719</v>
      </c>
      <c r="J7" s="96">
        <v>10980</v>
      </c>
      <c r="K7" s="109">
        <f t="shared" si="6"/>
        <v>-3428</v>
      </c>
      <c r="L7" s="110">
        <f t="shared" si="7"/>
        <v>-0.51248318134250259</v>
      </c>
      <c r="M7" s="111">
        <f t="shared" si="8"/>
        <v>-2365</v>
      </c>
      <c r="N7" s="110">
        <f t="shared" si="9"/>
        <v>-0.23452994843316144</v>
      </c>
      <c r="O7" s="111">
        <f t="shared" si="10"/>
        <v>-5793</v>
      </c>
      <c r="P7" s="112">
        <f t="shared" si="11"/>
        <v>-0.34537649794312286</v>
      </c>
      <c r="Q7" s="85">
        <f t="shared" si="0"/>
        <v>-361</v>
      </c>
      <c r="R7" s="12">
        <f t="shared" si="1"/>
        <v>-9.9668691330756481E-2</v>
      </c>
      <c r="S7" s="78">
        <f t="shared" si="2"/>
        <v>505</v>
      </c>
      <c r="T7" s="12">
        <f t="shared" si="3"/>
        <v>7.0002772387025222E-2</v>
      </c>
      <c r="U7" s="78">
        <f t="shared" si="4"/>
        <v>144</v>
      </c>
      <c r="V7" s="5">
        <f t="shared" si="5"/>
        <v>1.3289036544850499E-2</v>
      </c>
    </row>
    <row r="8" spans="1:22" x14ac:dyDescent="0.25">
      <c r="A8" s="94" t="s">
        <v>67</v>
      </c>
      <c r="B8" s="82">
        <v>1381</v>
      </c>
      <c r="C8" s="83">
        <v>693</v>
      </c>
      <c r="D8" s="96">
        <v>2074</v>
      </c>
      <c r="E8" s="99">
        <v>657</v>
      </c>
      <c r="F8" s="100">
        <v>416</v>
      </c>
      <c r="G8" s="101">
        <v>1073</v>
      </c>
      <c r="H8" s="82">
        <v>792</v>
      </c>
      <c r="I8" s="83">
        <v>276</v>
      </c>
      <c r="J8" s="96">
        <v>1068</v>
      </c>
      <c r="K8" s="109">
        <f t="shared" si="6"/>
        <v>-589</v>
      </c>
      <c r="L8" s="110">
        <f t="shared" si="7"/>
        <v>-0.42650253439536567</v>
      </c>
      <c r="M8" s="111">
        <f t="shared" si="8"/>
        <v>-417</v>
      </c>
      <c r="N8" s="110">
        <f t="shared" si="9"/>
        <v>-0.60173160173160178</v>
      </c>
      <c r="O8" s="111">
        <f t="shared" si="10"/>
        <v>-1006</v>
      </c>
      <c r="P8" s="112">
        <f t="shared" si="11"/>
        <v>-0.485053037608486</v>
      </c>
      <c r="Q8" s="85">
        <f t="shared" si="0"/>
        <v>135</v>
      </c>
      <c r="R8" s="12">
        <f t="shared" si="1"/>
        <v>0.20547945205479451</v>
      </c>
      <c r="S8" s="78">
        <f t="shared" si="2"/>
        <v>-140</v>
      </c>
      <c r="T8" s="12">
        <f t="shared" si="3"/>
        <v>-0.33653846153846156</v>
      </c>
      <c r="U8" s="78">
        <f t="shared" si="4"/>
        <v>-5</v>
      </c>
      <c r="V8" s="5">
        <f t="shared" si="5"/>
        <v>-4.6598322460391422E-3</v>
      </c>
    </row>
    <row r="9" spans="1:22" x14ac:dyDescent="0.25">
      <c r="A9" s="94" t="s">
        <v>125</v>
      </c>
      <c r="B9" s="82">
        <v>396</v>
      </c>
      <c r="C9" s="83">
        <v>47</v>
      </c>
      <c r="D9" s="96">
        <v>443</v>
      </c>
      <c r="E9" s="99">
        <v>177</v>
      </c>
      <c r="F9" s="100">
        <v>13</v>
      </c>
      <c r="G9" s="101">
        <v>190</v>
      </c>
      <c r="H9" s="82">
        <v>182</v>
      </c>
      <c r="I9" s="83">
        <v>13</v>
      </c>
      <c r="J9" s="96">
        <v>195</v>
      </c>
      <c r="K9" s="109">
        <f t="shared" si="6"/>
        <v>-214</v>
      </c>
      <c r="L9" s="110">
        <f t="shared" si="7"/>
        <v>-0.54040404040404044</v>
      </c>
      <c r="M9" s="111">
        <f t="shared" si="8"/>
        <v>-34</v>
      </c>
      <c r="N9" s="110">
        <f t="shared" si="9"/>
        <v>-0.72340425531914898</v>
      </c>
      <c r="O9" s="111">
        <f t="shared" si="10"/>
        <v>-248</v>
      </c>
      <c r="P9" s="112">
        <f t="shared" si="11"/>
        <v>-0.55981941309255079</v>
      </c>
      <c r="Q9" s="85">
        <f t="shared" si="0"/>
        <v>5</v>
      </c>
      <c r="R9" s="12">
        <f t="shared" si="1"/>
        <v>2.8248587570621469E-2</v>
      </c>
      <c r="S9" s="78">
        <f t="shared" si="2"/>
        <v>0</v>
      </c>
      <c r="T9" s="12">
        <f t="shared" si="3"/>
        <v>0</v>
      </c>
      <c r="U9" s="78">
        <f t="shared" si="4"/>
        <v>5</v>
      </c>
      <c r="V9" s="5">
        <f t="shared" si="5"/>
        <v>2.6315789473684209E-2</v>
      </c>
    </row>
    <row r="10" spans="1:22" x14ac:dyDescent="0.25">
      <c r="A10" s="94" t="s">
        <v>70</v>
      </c>
      <c r="B10" s="82">
        <v>490</v>
      </c>
      <c r="C10" s="83">
        <v>25</v>
      </c>
      <c r="D10" s="96">
        <v>515</v>
      </c>
      <c r="E10" s="99">
        <v>246</v>
      </c>
      <c r="F10" s="100">
        <v>60</v>
      </c>
      <c r="G10" s="101">
        <v>306</v>
      </c>
      <c r="H10" s="82">
        <v>262</v>
      </c>
      <c r="I10" s="83">
        <v>35</v>
      </c>
      <c r="J10" s="96">
        <v>297</v>
      </c>
      <c r="K10" s="109">
        <f t="shared" si="6"/>
        <v>-228</v>
      </c>
      <c r="L10" s="110">
        <f t="shared" si="7"/>
        <v>-0.46530612244897956</v>
      </c>
      <c r="M10" s="111">
        <f t="shared" si="8"/>
        <v>10</v>
      </c>
      <c r="N10" s="110">
        <f t="shared" si="9"/>
        <v>0.4</v>
      </c>
      <c r="O10" s="111">
        <f t="shared" si="10"/>
        <v>-218</v>
      </c>
      <c r="P10" s="112">
        <f t="shared" si="11"/>
        <v>-0.42330097087378643</v>
      </c>
      <c r="Q10" s="85">
        <f t="shared" si="0"/>
        <v>16</v>
      </c>
      <c r="R10" s="12">
        <f t="shared" si="1"/>
        <v>6.5040650406504072E-2</v>
      </c>
      <c r="S10" s="78">
        <f t="shared" si="2"/>
        <v>-25</v>
      </c>
      <c r="T10" s="12">
        <f t="shared" si="3"/>
        <v>-0.41666666666666669</v>
      </c>
      <c r="U10" s="78">
        <f t="shared" si="4"/>
        <v>-9</v>
      </c>
      <c r="V10" s="5">
        <f t="shared" si="5"/>
        <v>-2.9411764705882353E-2</v>
      </c>
    </row>
    <row r="11" spans="1:22" x14ac:dyDescent="0.25">
      <c r="A11" s="94" t="s">
        <v>126</v>
      </c>
      <c r="B11" s="82">
        <v>53</v>
      </c>
      <c r="C11" s="83">
        <v>2</v>
      </c>
      <c r="D11" s="96">
        <v>55</v>
      </c>
      <c r="E11" s="99">
        <v>67</v>
      </c>
      <c r="F11" s="100">
        <v>3</v>
      </c>
      <c r="G11" s="101">
        <v>70</v>
      </c>
      <c r="H11" s="82">
        <v>61</v>
      </c>
      <c r="I11" s="83">
        <v>4</v>
      </c>
      <c r="J11" s="96">
        <v>65</v>
      </c>
      <c r="K11" s="109">
        <f t="shared" si="6"/>
        <v>8</v>
      </c>
      <c r="L11" s="110">
        <f t="shared" si="7"/>
        <v>0.15094339622641509</v>
      </c>
      <c r="M11" s="111">
        <f t="shared" si="8"/>
        <v>2</v>
      </c>
      <c r="N11" s="110">
        <f t="shared" si="9"/>
        <v>1</v>
      </c>
      <c r="O11" s="111">
        <f t="shared" si="10"/>
        <v>10</v>
      </c>
      <c r="P11" s="112">
        <f t="shared" si="11"/>
        <v>0.18181818181818182</v>
      </c>
      <c r="Q11" s="85">
        <f t="shared" si="0"/>
        <v>-6</v>
      </c>
      <c r="R11" s="12">
        <f t="shared" si="1"/>
        <v>-8.9552238805970144E-2</v>
      </c>
      <c r="S11" s="78">
        <f t="shared" si="2"/>
        <v>1</v>
      </c>
      <c r="T11" s="12">
        <f t="shared" si="3"/>
        <v>0.33333333333333331</v>
      </c>
      <c r="U11" s="78">
        <f t="shared" si="4"/>
        <v>-5</v>
      </c>
      <c r="V11" s="5">
        <f t="shared" si="5"/>
        <v>-7.1428571428571425E-2</v>
      </c>
    </row>
    <row r="12" spans="1:22" x14ac:dyDescent="0.25">
      <c r="A12" s="94" t="s">
        <v>73</v>
      </c>
      <c r="B12" s="82">
        <v>2276</v>
      </c>
      <c r="C12" s="83">
        <v>3368</v>
      </c>
      <c r="D12" s="96">
        <v>5644</v>
      </c>
      <c r="E12" s="99">
        <v>1582</v>
      </c>
      <c r="F12" s="100">
        <v>961</v>
      </c>
      <c r="G12" s="101">
        <v>2543</v>
      </c>
      <c r="H12" s="82">
        <v>1576</v>
      </c>
      <c r="I12" s="83">
        <v>896</v>
      </c>
      <c r="J12" s="96">
        <v>2472</v>
      </c>
      <c r="K12" s="109">
        <f t="shared" si="6"/>
        <v>-700</v>
      </c>
      <c r="L12" s="110">
        <f t="shared" si="7"/>
        <v>-0.30755711775043937</v>
      </c>
      <c r="M12" s="111">
        <f t="shared" si="8"/>
        <v>-2472</v>
      </c>
      <c r="N12" s="110">
        <f t="shared" si="9"/>
        <v>-0.73396674584323041</v>
      </c>
      <c r="O12" s="111">
        <f t="shared" si="10"/>
        <v>-3172</v>
      </c>
      <c r="P12" s="112">
        <f t="shared" si="11"/>
        <v>-0.56201275690999286</v>
      </c>
      <c r="Q12" s="85">
        <f t="shared" si="0"/>
        <v>-6</v>
      </c>
      <c r="R12" s="12">
        <f t="shared" si="1"/>
        <v>-3.7926675094816687E-3</v>
      </c>
      <c r="S12" s="78">
        <f t="shared" si="2"/>
        <v>-65</v>
      </c>
      <c r="T12" s="12">
        <f t="shared" si="3"/>
        <v>-6.763787721123829E-2</v>
      </c>
      <c r="U12" s="78">
        <f t="shared" si="4"/>
        <v>-71</v>
      </c>
      <c r="V12" s="5">
        <f t="shared" si="5"/>
        <v>-2.791977978765238E-2</v>
      </c>
    </row>
    <row r="13" spans="1:22" x14ac:dyDescent="0.25">
      <c r="A13" s="94" t="s">
        <v>80</v>
      </c>
      <c r="B13" s="82">
        <v>1025</v>
      </c>
      <c r="C13" s="83">
        <v>1218</v>
      </c>
      <c r="D13" s="96">
        <v>2243</v>
      </c>
      <c r="E13" s="99">
        <v>429</v>
      </c>
      <c r="F13" s="100">
        <v>276</v>
      </c>
      <c r="G13" s="101">
        <v>705</v>
      </c>
      <c r="H13" s="82">
        <v>448</v>
      </c>
      <c r="I13" s="83">
        <v>353</v>
      </c>
      <c r="J13" s="96">
        <v>801</v>
      </c>
      <c r="K13" s="109">
        <f t="shared" si="6"/>
        <v>-577</v>
      </c>
      <c r="L13" s="110">
        <f t="shared" si="7"/>
        <v>-0.56292682926829263</v>
      </c>
      <c r="M13" s="111">
        <f t="shared" si="8"/>
        <v>-865</v>
      </c>
      <c r="N13" s="110">
        <f t="shared" si="9"/>
        <v>-0.71018062397372739</v>
      </c>
      <c r="O13" s="111">
        <f t="shared" si="10"/>
        <v>-1442</v>
      </c>
      <c r="P13" s="112">
        <f t="shared" si="11"/>
        <v>-0.64288898796255012</v>
      </c>
      <c r="Q13" s="85">
        <f t="shared" si="0"/>
        <v>19</v>
      </c>
      <c r="R13" s="12">
        <f t="shared" si="1"/>
        <v>4.4289044289044288E-2</v>
      </c>
      <c r="S13" s="78">
        <f t="shared" si="2"/>
        <v>77</v>
      </c>
      <c r="T13" s="12">
        <f t="shared" si="3"/>
        <v>0.27898550724637683</v>
      </c>
      <c r="U13" s="78">
        <f t="shared" si="4"/>
        <v>96</v>
      </c>
      <c r="V13" s="5">
        <f t="shared" si="5"/>
        <v>0.13617021276595745</v>
      </c>
    </row>
    <row r="14" spans="1:22" x14ac:dyDescent="0.25">
      <c r="A14" s="94" t="s">
        <v>127</v>
      </c>
      <c r="B14" s="82">
        <v>7</v>
      </c>
      <c r="C14" s="83">
        <v>26</v>
      </c>
      <c r="D14" s="96">
        <v>33</v>
      </c>
      <c r="E14" s="99">
        <v>4</v>
      </c>
      <c r="F14" s="100">
        <v>10</v>
      </c>
      <c r="G14" s="101">
        <v>14</v>
      </c>
      <c r="H14" s="82">
        <v>5</v>
      </c>
      <c r="I14" s="83">
        <v>18</v>
      </c>
      <c r="J14" s="96">
        <v>23</v>
      </c>
      <c r="K14" s="109">
        <f t="shared" si="6"/>
        <v>-2</v>
      </c>
      <c r="L14" s="110">
        <f t="shared" si="7"/>
        <v>-0.2857142857142857</v>
      </c>
      <c r="M14" s="111">
        <f t="shared" si="8"/>
        <v>-8</v>
      </c>
      <c r="N14" s="110">
        <f t="shared" si="9"/>
        <v>-0.30769230769230771</v>
      </c>
      <c r="O14" s="111">
        <f t="shared" si="10"/>
        <v>-10</v>
      </c>
      <c r="P14" s="112">
        <f t="shared" si="11"/>
        <v>-0.30303030303030304</v>
      </c>
      <c r="Q14" s="85">
        <f t="shared" si="0"/>
        <v>1</v>
      </c>
      <c r="R14" s="12">
        <f t="shared" si="1"/>
        <v>0.25</v>
      </c>
      <c r="S14" s="78">
        <f t="shared" si="2"/>
        <v>8</v>
      </c>
      <c r="T14" s="12">
        <f t="shared" si="3"/>
        <v>0.8</v>
      </c>
      <c r="U14" s="78">
        <f t="shared" si="4"/>
        <v>9</v>
      </c>
      <c r="V14" s="5">
        <f t="shared" si="5"/>
        <v>0.6428571428571429</v>
      </c>
    </row>
    <row r="15" spans="1:22" x14ac:dyDescent="0.25">
      <c r="A15" s="94" t="s">
        <v>87</v>
      </c>
      <c r="B15" s="82">
        <v>210</v>
      </c>
      <c r="C15" s="83">
        <v>295</v>
      </c>
      <c r="D15" s="96">
        <v>505</v>
      </c>
      <c r="E15" s="99">
        <v>240</v>
      </c>
      <c r="F15" s="100">
        <v>292</v>
      </c>
      <c r="G15" s="101">
        <v>532</v>
      </c>
      <c r="H15" s="82">
        <v>210</v>
      </c>
      <c r="I15" s="83">
        <v>295</v>
      </c>
      <c r="J15" s="96">
        <v>505</v>
      </c>
      <c r="K15" s="109">
        <f t="shared" si="6"/>
        <v>0</v>
      </c>
      <c r="L15" s="110">
        <f t="shared" si="7"/>
        <v>0</v>
      </c>
      <c r="M15" s="111">
        <f t="shared" si="8"/>
        <v>0</v>
      </c>
      <c r="N15" s="110">
        <f t="shared" si="9"/>
        <v>0</v>
      </c>
      <c r="O15" s="111">
        <f t="shared" si="10"/>
        <v>0</v>
      </c>
      <c r="P15" s="112">
        <f t="shared" si="11"/>
        <v>0</v>
      </c>
      <c r="Q15" s="85">
        <f t="shared" si="0"/>
        <v>-30</v>
      </c>
      <c r="R15" s="12">
        <f t="shared" si="1"/>
        <v>-0.125</v>
      </c>
      <c r="S15" s="78">
        <f t="shared" si="2"/>
        <v>3</v>
      </c>
      <c r="T15" s="12">
        <f t="shared" si="3"/>
        <v>1.0273972602739725E-2</v>
      </c>
      <c r="U15" s="78">
        <f t="shared" si="4"/>
        <v>-27</v>
      </c>
      <c r="V15" s="5">
        <f t="shared" si="5"/>
        <v>-5.0751879699248117E-2</v>
      </c>
    </row>
    <row r="16" spans="1:22" x14ac:dyDescent="0.25">
      <c r="A16" s="94" t="s">
        <v>128</v>
      </c>
      <c r="B16" s="82">
        <v>255</v>
      </c>
      <c r="C16" s="83">
        <v>12</v>
      </c>
      <c r="D16" s="96">
        <v>267</v>
      </c>
      <c r="E16" s="99">
        <v>177</v>
      </c>
      <c r="F16" s="100">
        <v>19</v>
      </c>
      <c r="G16" s="101">
        <v>196</v>
      </c>
      <c r="H16" s="82">
        <v>137</v>
      </c>
      <c r="I16" s="83">
        <v>12</v>
      </c>
      <c r="J16" s="96">
        <v>149</v>
      </c>
      <c r="K16" s="109">
        <f t="shared" si="6"/>
        <v>-118</v>
      </c>
      <c r="L16" s="110">
        <f t="shared" si="7"/>
        <v>-0.46274509803921571</v>
      </c>
      <c r="M16" s="111">
        <f t="shared" si="8"/>
        <v>0</v>
      </c>
      <c r="N16" s="110">
        <f t="shared" si="9"/>
        <v>0</v>
      </c>
      <c r="O16" s="111">
        <f t="shared" si="10"/>
        <v>-118</v>
      </c>
      <c r="P16" s="112">
        <f t="shared" si="11"/>
        <v>-0.44194756554307119</v>
      </c>
      <c r="Q16" s="85">
        <f t="shared" si="0"/>
        <v>-40</v>
      </c>
      <c r="R16" s="12">
        <f t="shared" si="1"/>
        <v>-0.22598870056497175</v>
      </c>
      <c r="S16" s="78">
        <f t="shared" si="2"/>
        <v>-7</v>
      </c>
      <c r="T16" s="12">
        <f t="shared" si="3"/>
        <v>-0.36842105263157893</v>
      </c>
      <c r="U16" s="78">
        <f t="shared" si="4"/>
        <v>-47</v>
      </c>
      <c r="V16" s="5">
        <f t="shared" si="5"/>
        <v>-0.23979591836734693</v>
      </c>
    </row>
    <row r="17" spans="1:22" x14ac:dyDescent="0.25">
      <c r="A17" s="94" t="s">
        <v>129</v>
      </c>
      <c r="B17" s="82">
        <v>169</v>
      </c>
      <c r="C17" s="83">
        <v>81</v>
      </c>
      <c r="D17" s="96">
        <v>250</v>
      </c>
      <c r="E17" s="99">
        <v>146</v>
      </c>
      <c r="F17" s="100">
        <v>69</v>
      </c>
      <c r="G17" s="101">
        <v>215</v>
      </c>
      <c r="H17" s="82">
        <v>129</v>
      </c>
      <c r="I17" s="83">
        <v>72</v>
      </c>
      <c r="J17" s="96">
        <v>201</v>
      </c>
      <c r="K17" s="109">
        <f t="shared" si="6"/>
        <v>-40</v>
      </c>
      <c r="L17" s="110">
        <f t="shared" si="7"/>
        <v>-0.23668639053254437</v>
      </c>
      <c r="M17" s="111">
        <f t="shared" si="8"/>
        <v>-9</v>
      </c>
      <c r="N17" s="110">
        <f t="shared" si="9"/>
        <v>-0.1111111111111111</v>
      </c>
      <c r="O17" s="111">
        <f t="shared" si="10"/>
        <v>-49</v>
      </c>
      <c r="P17" s="112">
        <f t="shared" si="11"/>
        <v>-0.19600000000000001</v>
      </c>
      <c r="Q17" s="85">
        <f t="shared" si="0"/>
        <v>-17</v>
      </c>
      <c r="R17" s="12">
        <f t="shared" si="1"/>
        <v>-0.11643835616438356</v>
      </c>
      <c r="S17" s="78">
        <f t="shared" si="2"/>
        <v>3</v>
      </c>
      <c r="T17" s="12">
        <f t="shared" si="3"/>
        <v>4.3478260869565216E-2</v>
      </c>
      <c r="U17" s="78">
        <f t="shared" si="4"/>
        <v>-14</v>
      </c>
      <c r="V17" s="5">
        <f t="shared" si="5"/>
        <v>-6.5116279069767441E-2</v>
      </c>
    </row>
    <row r="18" spans="1:22" x14ac:dyDescent="0.25">
      <c r="A18" s="94" t="s">
        <v>90</v>
      </c>
      <c r="B18" s="82">
        <v>765</v>
      </c>
      <c r="C18" s="83">
        <v>316</v>
      </c>
      <c r="D18" s="96">
        <v>1081</v>
      </c>
      <c r="E18" s="99">
        <v>574</v>
      </c>
      <c r="F18" s="100">
        <v>230</v>
      </c>
      <c r="G18" s="101">
        <v>804</v>
      </c>
      <c r="H18" s="82">
        <v>536</v>
      </c>
      <c r="I18" s="83">
        <v>154</v>
      </c>
      <c r="J18" s="96">
        <v>690</v>
      </c>
      <c r="K18" s="109">
        <f t="shared" si="6"/>
        <v>-229</v>
      </c>
      <c r="L18" s="110">
        <f t="shared" si="7"/>
        <v>-0.29934640522875816</v>
      </c>
      <c r="M18" s="111">
        <f t="shared" si="8"/>
        <v>-162</v>
      </c>
      <c r="N18" s="110">
        <f t="shared" si="9"/>
        <v>-0.51265822784810122</v>
      </c>
      <c r="O18" s="111">
        <f t="shared" si="10"/>
        <v>-391</v>
      </c>
      <c r="P18" s="112">
        <f t="shared" si="11"/>
        <v>-0.36170212765957449</v>
      </c>
      <c r="Q18" s="85">
        <f t="shared" si="0"/>
        <v>-38</v>
      </c>
      <c r="R18" s="12">
        <f t="shared" si="1"/>
        <v>-6.6202090592334492E-2</v>
      </c>
      <c r="S18" s="78">
        <f t="shared" si="2"/>
        <v>-76</v>
      </c>
      <c r="T18" s="12">
        <f t="shared" si="3"/>
        <v>-0.33043478260869563</v>
      </c>
      <c r="U18" s="78">
        <f t="shared" si="4"/>
        <v>-114</v>
      </c>
      <c r="V18" s="5">
        <f t="shared" si="5"/>
        <v>-0.1417910447761194</v>
      </c>
    </row>
    <row r="19" spans="1:22" x14ac:dyDescent="0.25">
      <c r="A19" s="94" t="s">
        <v>130</v>
      </c>
      <c r="B19" s="82">
        <v>638</v>
      </c>
      <c r="C19" s="83">
        <v>76</v>
      </c>
      <c r="D19" s="96">
        <v>714</v>
      </c>
      <c r="E19" s="99">
        <v>491</v>
      </c>
      <c r="F19" s="100">
        <v>48</v>
      </c>
      <c r="G19" s="101">
        <v>539</v>
      </c>
      <c r="H19" s="82">
        <v>529</v>
      </c>
      <c r="I19" s="83">
        <v>43</v>
      </c>
      <c r="J19" s="96">
        <v>572</v>
      </c>
      <c r="K19" s="109">
        <f t="shared" si="6"/>
        <v>-109</v>
      </c>
      <c r="L19" s="110">
        <f t="shared" si="7"/>
        <v>-0.17084639498432602</v>
      </c>
      <c r="M19" s="111">
        <f t="shared" si="8"/>
        <v>-33</v>
      </c>
      <c r="N19" s="110">
        <f t="shared" si="9"/>
        <v>-0.43421052631578949</v>
      </c>
      <c r="O19" s="111">
        <f t="shared" si="10"/>
        <v>-142</v>
      </c>
      <c r="P19" s="112">
        <f t="shared" si="11"/>
        <v>-0.19887955182072828</v>
      </c>
      <c r="Q19" s="85">
        <f t="shared" si="0"/>
        <v>38</v>
      </c>
      <c r="R19" s="12">
        <f t="shared" si="1"/>
        <v>7.7393075356415472E-2</v>
      </c>
      <c r="S19" s="78">
        <f t="shared" si="2"/>
        <v>-5</v>
      </c>
      <c r="T19" s="12">
        <f t="shared" si="3"/>
        <v>-0.10416666666666667</v>
      </c>
      <c r="U19" s="78">
        <f t="shared" si="4"/>
        <v>33</v>
      </c>
      <c r="V19" s="5">
        <f t="shared" si="5"/>
        <v>6.1224489795918366E-2</v>
      </c>
    </row>
    <row r="20" spans="1:22" x14ac:dyDescent="0.25">
      <c r="A20" s="94" t="s">
        <v>131</v>
      </c>
      <c r="B20" s="82">
        <v>342</v>
      </c>
      <c r="C20" s="83">
        <v>42</v>
      </c>
      <c r="D20" s="96">
        <v>384</v>
      </c>
      <c r="E20" s="99">
        <v>167</v>
      </c>
      <c r="F20" s="100">
        <v>28</v>
      </c>
      <c r="G20" s="101">
        <v>195</v>
      </c>
      <c r="H20" s="82">
        <v>155</v>
      </c>
      <c r="I20" s="83">
        <v>34</v>
      </c>
      <c r="J20" s="96">
        <v>189</v>
      </c>
      <c r="K20" s="109">
        <f t="shared" si="6"/>
        <v>-187</v>
      </c>
      <c r="L20" s="110">
        <f t="shared" si="7"/>
        <v>-0.54678362573099415</v>
      </c>
      <c r="M20" s="111">
        <f t="shared" si="8"/>
        <v>-8</v>
      </c>
      <c r="N20" s="110">
        <f t="shared" si="9"/>
        <v>-0.19047619047619047</v>
      </c>
      <c r="O20" s="111">
        <f t="shared" si="10"/>
        <v>-195</v>
      </c>
      <c r="P20" s="112">
        <f t="shared" si="11"/>
        <v>-0.5078125</v>
      </c>
      <c r="Q20" s="85">
        <f t="shared" si="0"/>
        <v>-12</v>
      </c>
      <c r="R20" s="12">
        <f t="shared" si="1"/>
        <v>-7.1856287425149698E-2</v>
      </c>
      <c r="S20" s="78">
        <f t="shared" si="2"/>
        <v>6</v>
      </c>
      <c r="T20" s="12">
        <f t="shared" si="3"/>
        <v>0.21428571428571427</v>
      </c>
      <c r="U20" s="78">
        <f t="shared" si="4"/>
        <v>-6</v>
      </c>
      <c r="V20" s="5">
        <f t="shared" si="5"/>
        <v>-3.0769230769230771E-2</v>
      </c>
    </row>
    <row r="21" spans="1:22" x14ac:dyDescent="0.25">
      <c r="A21" s="94" t="s">
        <v>132</v>
      </c>
      <c r="B21" s="82">
        <v>579</v>
      </c>
      <c r="C21" s="83">
        <v>57</v>
      </c>
      <c r="D21" s="96">
        <v>636</v>
      </c>
      <c r="E21" s="99">
        <v>308</v>
      </c>
      <c r="F21" s="100">
        <v>61</v>
      </c>
      <c r="G21" s="101">
        <v>369</v>
      </c>
      <c r="H21" s="82">
        <v>412</v>
      </c>
      <c r="I21" s="83">
        <v>35</v>
      </c>
      <c r="J21" s="96">
        <v>447</v>
      </c>
      <c r="K21" s="109">
        <f t="shared" si="6"/>
        <v>-167</v>
      </c>
      <c r="L21" s="110">
        <f t="shared" si="7"/>
        <v>-0.28842832469775476</v>
      </c>
      <c r="M21" s="111">
        <f t="shared" si="8"/>
        <v>-22</v>
      </c>
      <c r="N21" s="110">
        <f t="shared" si="9"/>
        <v>-0.38596491228070173</v>
      </c>
      <c r="O21" s="111">
        <f t="shared" si="10"/>
        <v>-189</v>
      </c>
      <c r="P21" s="112">
        <f t="shared" si="11"/>
        <v>-0.29716981132075471</v>
      </c>
      <c r="Q21" s="85">
        <f t="shared" si="0"/>
        <v>104</v>
      </c>
      <c r="R21" s="12">
        <f t="shared" si="1"/>
        <v>0.33766233766233766</v>
      </c>
      <c r="S21" s="78">
        <f t="shared" si="2"/>
        <v>-26</v>
      </c>
      <c r="T21" s="12">
        <f t="shared" si="3"/>
        <v>-0.42622950819672129</v>
      </c>
      <c r="U21" s="78">
        <f t="shared" si="4"/>
        <v>78</v>
      </c>
      <c r="V21" s="5">
        <f t="shared" si="5"/>
        <v>0.21138211382113822</v>
      </c>
    </row>
    <row r="22" spans="1:22" x14ac:dyDescent="0.25">
      <c r="A22" s="94" t="s">
        <v>93</v>
      </c>
      <c r="B22" s="82">
        <v>443</v>
      </c>
      <c r="C22" s="83">
        <v>507</v>
      </c>
      <c r="D22" s="96">
        <v>950</v>
      </c>
      <c r="E22" s="99">
        <v>362</v>
      </c>
      <c r="F22" s="100">
        <v>44</v>
      </c>
      <c r="G22" s="101">
        <v>406</v>
      </c>
      <c r="H22" s="82">
        <v>317</v>
      </c>
      <c r="I22" s="83">
        <v>43</v>
      </c>
      <c r="J22" s="96">
        <v>360</v>
      </c>
      <c r="K22" s="109">
        <f t="shared" si="6"/>
        <v>-126</v>
      </c>
      <c r="L22" s="110">
        <f t="shared" si="7"/>
        <v>-0.28442437923250563</v>
      </c>
      <c r="M22" s="111">
        <f t="shared" si="8"/>
        <v>-464</v>
      </c>
      <c r="N22" s="110">
        <f t="shared" si="9"/>
        <v>-0.91518737672583828</v>
      </c>
      <c r="O22" s="111">
        <f t="shared" si="10"/>
        <v>-590</v>
      </c>
      <c r="P22" s="112">
        <f t="shared" si="11"/>
        <v>-0.62105263157894741</v>
      </c>
      <c r="Q22" s="85">
        <f t="shared" si="0"/>
        <v>-45</v>
      </c>
      <c r="R22" s="12">
        <f t="shared" si="1"/>
        <v>-0.12430939226519337</v>
      </c>
      <c r="S22" s="78">
        <f t="shared" si="2"/>
        <v>-1</v>
      </c>
      <c r="T22" s="12">
        <f t="shared" si="3"/>
        <v>-2.2727272727272728E-2</v>
      </c>
      <c r="U22" s="78">
        <f t="shared" si="4"/>
        <v>-46</v>
      </c>
      <c r="V22" s="5">
        <f t="shared" si="5"/>
        <v>-0.11330049261083744</v>
      </c>
    </row>
    <row r="23" spans="1:22" x14ac:dyDescent="0.25">
      <c r="A23" s="94" t="s">
        <v>96</v>
      </c>
      <c r="B23" s="82">
        <v>1210</v>
      </c>
      <c r="C23" s="83">
        <v>58</v>
      </c>
      <c r="D23" s="96">
        <v>1268</v>
      </c>
      <c r="E23" s="99">
        <v>934</v>
      </c>
      <c r="F23" s="100">
        <v>51</v>
      </c>
      <c r="G23" s="101">
        <v>985</v>
      </c>
      <c r="H23" s="82">
        <v>884</v>
      </c>
      <c r="I23" s="83">
        <v>33</v>
      </c>
      <c r="J23" s="96">
        <v>917</v>
      </c>
      <c r="K23" s="109">
        <f t="shared" si="6"/>
        <v>-326</v>
      </c>
      <c r="L23" s="110">
        <f t="shared" si="7"/>
        <v>-0.26942148760330581</v>
      </c>
      <c r="M23" s="111">
        <f t="shared" si="8"/>
        <v>-25</v>
      </c>
      <c r="N23" s="110">
        <f t="shared" si="9"/>
        <v>-0.43103448275862066</v>
      </c>
      <c r="O23" s="111">
        <f t="shared" si="10"/>
        <v>-351</v>
      </c>
      <c r="P23" s="112">
        <f t="shared" si="11"/>
        <v>-0.27681388012618297</v>
      </c>
      <c r="Q23" s="85">
        <f t="shared" si="0"/>
        <v>-50</v>
      </c>
      <c r="R23" s="12">
        <f t="shared" si="1"/>
        <v>-5.353319057815846E-2</v>
      </c>
      <c r="S23" s="78">
        <f t="shared" si="2"/>
        <v>-18</v>
      </c>
      <c r="T23" s="12">
        <f t="shared" si="3"/>
        <v>-0.35294117647058826</v>
      </c>
      <c r="U23" s="78">
        <f t="shared" si="4"/>
        <v>-68</v>
      </c>
      <c r="V23" s="5">
        <f t="shared" si="5"/>
        <v>-6.9035532994923862E-2</v>
      </c>
    </row>
    <row r="24" spans="1:22" x14ac:dyDescent="0.25">
      <c r="A24" s="94" t="s">
        <v>99</v>
      </c>
      <c r="B24" s="82">
        <v>577</v>
      </c>
      <c r="C24" s="83">
        <v>119</v>
      </c>
      <c r="D24" s="96">
        <v>696</v>
      </c>
      <c r="E24" s="99">
        <v>470</v>
      </c>
      <c r="F24" s="100">
        <v>104</v>
      </c>
      <c r="G24" s="101">
        <v>574</v>
      </c>
      <c r="H24" s="82">
        <v>411</v>
      </c>
      <c r="I24" s="83">
        <v>79</v>
      </c>
      <c r="J24" s="96">
        <v>490</v>
      </c>
      <c r="K24" s="109">
        <f t="shared" si="6"/>
        <v>-166</v>
      </c>
      <c r="L24" s="110">
        <f t="shared" si="7"/>
        <v>-0.28769497400346622</v>
      </c>
      <c r="M24" s="111">
        <f t="shared" si="8"/>
        <v>-40</v>
      </c>
      <c r="N24" s="110">
        <f t="shared" si="9"/>
        <v>-0.33613445378151263</v>
      </c>
      <c r="O24" s="111">
        <f t="shared" si="10"/>
        <v>-206</v>
      </c>
      <c r="P24" s="112">
        <f t="shared" si="11"/>
        <v>-0.29597701149425287</v>
      </c>
      <c r="Q24" s="85">
        <f t="shared" si="0"/>
        <v>-59</v>
      </c>
      <c r="R24" s="12">
        <f t="shared" si="1"/>
        <v>-0.12553191489361701</v>
      </c>
      <c r="S24" s="78">
        <f t="shared" si="2"/>
        <v>-25</v>
      </c>
      <c r="T24" s="12">
        <f t="shared" si="3"/>
        <v>-0.24038461538461539</v>
      </c>
      <c r="U24" s="78">
        <f t="shared" si="4"/>
        <v>-84</v>
      </c>
      <c r="V24" s="5">
        <f t="shared" si="5"/>
        <v>-0.14634146341463414</v>
      </c>
    </row>
    <row r="25" spans="1:22" x14ac:dyDescent="0.25">
      <c r="A25" s="94" t="s">
        <v>133</v>
      </c>
      <c r="B25" s="82">
        <v>121</v>
      </c>
      <c r="C25" s="83">
        <v>6</v>
      </c>
      <c r="D25" s="96">
        <v>127</v>
      </c>
      <c r="E25" s="99">
        <v>106</v>
      </c>
      <c r="F25" s="100">
        <v>13</v>
      </c>
      <c r="G25" s="101">
        <v>119</v>
      </c>
      <c r="H25" s="82">
        <v>108</v>
      </c>
      <c r="I25" s="83">
        <v>8</v>
      </c>
      <c r="J25" s="96">
        <v>116</v>
      </c>
      <c r="K25" s="109">
        <f t="shared" si="6"/>
        <v>-13</v>
      </c>
      <c r="L25" s="110">
        <f t="shared" si="7"/>
        <v>-0.10743801652892562</v>
      </c>
      <c r="M25" s="111">
        <f t="shared" si="8"/>
        <v>2</v>
      </c>
      <c r="N25" s="110">
        <f t="shared" si="9"/>
        <v>0.33333333333333331</v>
      </c>
      <c r="O25" s="111">
        <f t="shared" si="10"/>
        <v>-11</v>
      </c>
      <c r="P25" s="112">
        <f t="shared" si="11"/>
        <v>-8.6614173228346455E-2</v>
      </c>
      <c r="Q25" s="85">
        <f t="shared" si="0"/>
        <v>2</v>
      </c>
      <c r="R25" s="12">
        <f t="shared" si="1"/>
        <v>1.8867924528301886E-2</v>
      </c>
      <c r="S25" s="78">
        <f t="shared" si="2"/>
        <v>-5</v>
      </c>
      <c r="T25" s="12">
        <f t="shared" si="3"/>
        <v>-0.38461538461538464</v>
      </c>
      <c r="U25" s="78">
        <f t="shared" si="4"/>
        <v>-3</v>
      </c>
      <c r="V25" s="5">
        <f t="shared" si="5"/>
        <v>-2.5210084033613446E-2</v>
      </c>
    </row>
    <row r="26" spans="1:22" x14ac:dyDescent="0.25">
      <c r="A26" s="94" t="s">
        <v>102</v>
      </c>
      <c r="B26" s="82">
        <v>755</v>
      </c>
      <c r="C26" s="83">
        <v>204</v>
      </c>
      <c r="D26" s="96">
        <v>959</v>
      </c>
      <c r="E26" s="99">
        <v>646</v>
      </c>
      <c r="F26" s="100">
        <v>47</v>
      </c>
      <c r="G26" s="101">
        <v>693</v>
      </c>
      <c r="H26" s="82">
        <v>574</v>
      </c>
      <c r="I26" s="83">
        <v>25</v>
      </c>
      <c r="J26" s="96">
        <v>599</v>
      </c>
      <c r="K26" s="109">
        <f t="shared" si="6"/>
        <v>-181</v>
      </c>
      <c r="L26" s="110">
        <f t="shared" si="7"/>
        <v>-0.23973509933774834</v>
      </c>
      <c r="M26" s="111">
        <f t="shared" si="8"/>
        <v>-179</v>
      </c>
      <c r="N26" s="110">
        <f t="shared" si="9"/>
        <v>-0.87745098039215685</v>
      </c>
      <c r="O26" s="111">
        <f t="shared" si="10"/>
        <v>-360</v>
      </c>
      <c r="P26" s="112">
        <f t="shared" si="11"/>
        <v>-0.37539103232533888</v>
      </c>
      <c r="Q26" s="85">
        <f t="shared" si="0"/>
        <v>-72</v>
      </c>
      <c r="R26" s="12">
        <f t="shared" si="1"/>
        <v>-0.11145510835913312</v>
      </c>
      <c r="S26" s="78">
        <f t="shared" si="2"/>
        <v>-22</v>
      </c>
      <c r="T26" s="12">
        <f t="shared" si="3"/>
        <v>-0.46808510638297873</v>
      </c>
      <c r="U26" s="78">
        <f t="shared" si="4"/>
        <v>-94</v>
      </c>
      <c r="V26" s="5">
        <f t="shared" si="5"/>
        <v>-0.13564213564213565</v>
      </c>
    </row>
    <row r="27" spans="1:22" x14ac:dyDescent="0.25">
      <c r="A27" s="94" t="s">
        <v>134</v>
      </c>
      <c r="B27" s="82">
        <v>371</v>
      </c>
      <c r="C27" s="83">
        <v>78</v>
      </c>
      <c r="D27" s="96">
        <v>449</v>
      </c>
      <c r="E27" s="99">
        <v>250</v>
      </c>
      <c r="F27" s="100">
        <v>51</v>
      </c>
      <c r="G27" s="101">
        <v>301</v>
      </c>
      <c r="H27" s="82">
        <v>234</v>
      </c>
      <c r="I27" s="83">
        <v>63</v>
      </c>
      <c r="J27" s="96">
        <v>297</v>
      </c>
      <c r="K27" s="109">
        <f t="shared" si="6"/>
        <v>-137</v>
      </c>
      <c r="L27" s="110">
        <f t="shared" si="7"/>
        <v>-0.3692722371967655</v>
      </c>
      <c r="M27" s="111">
        <f t="shared" si="8"/>
        <v>-15</v>
      </c>
      <c r="N27" s="110">
        <f t="shared" si="9"/>
        <v>-0.19230769230769232</v>
      </c>
      <c r="O27" s="111">
        <f t="shared" si="10"/>
        <v>-152</v>
      </c>
      <c r="P27" s="112">
        <f t="shared" si="11"/>
        <v>-0.33853006681514475</v>
      </c>
      <c r="Q27" s="85">
        <f t="shared" si="0"/>
        <v>-16</v>
      </c>
      <c r="R27" s="12">
        <f t="shared" si="1"/>
        <v>-6.4000000000000001E-2</v>
      </c>
      <c r="S27" s="78">
        <f t="shared" si="2"/>
        <v>12</v>
      </c>
      <c r="T27" s="12">
        <f t="shared" si="3"/>
        <v>0.23529411764705882</v>
      </c>
      <c r="U27" s="78">
        <f t="shared" si="4"/>
        <v>-4</v>
      </c>
      <c r="V27" s="5">
        <f t="shared" si="5"/>
        <v>-1.3289036544850499E-2</v>
      </c>
    </row>
    <row r="28" spans="1:22" x14ac:dyDescent="0.25">
      <c r="A28" s="94" t="s">
        <v>135</v>
      </c>
      <c r="B28" s="82">
        <v>627</v>
      </c>
      <c r="C28" s="83">
        <v>225</v>
      </c>
      <c r="D28" s="96">
        <v>852</v>
      </c>
      <c r="E28" s="99">
        <v>415</v>
      </c>
      <c r="F28" s="100">
        <v>92</v>
      </c>
      <c r="G28" s="101">
        <v>507</v>
      </c>
      <c r="H28" s="82">
        <v>393</v>
      </c>
      <c r="I28" s="83">
        <v>95</v>
      </c>
      <c r="J28" s="96">
        <v>488</v>
      </c>
      <c r="K28" s="109">
        <f t="shared" si="6"/>
        <v>-234</v>
      </c>
      <c r="L28" s="110">
        <f t="shared" si="7"/>
        <v>-0.37320574162679426</v>
      </c>
      <c r="M28" s="111">
        <f t="shared" si="8"/>
        <v>-130</v>
      </c>
      <c r="N28" s="110">
        <f t="shared" si="9"/>
        <v>-0.57777777777777772</v>
      </c>
      <c r="O28" s="111">
        <f t="shared" si="10"/>
        <v>-364</v>
      </c>
      <c r="P28" s="112">
        <f t="shared" si="11"/>
        <v>-0.42723004694835681</v>
      </c>
      <c r="Q28" s="85">
        <f t="shared" si="0"/>
        <v>-22</v>
      </c>
      <c r="R28" s="12">
        <f t="shared" si="1"/>
        <v>-5.3012048192771083E-2</v>
      </c>
      <c r="S28" s="78">
        <f t="shared" si="2"/>
        <v>3</v>
      </c>
      <c r="T28" s="12">
        <f t="shared" si="3"/>
        <v>3.2608695652173912E-2</v>
      </c>
      <c r="U28" s="78">
        <f t="shared" si="4"/>
        <v>-19</v>
      </c>
      <c r="V28" s="5">
        <f t="shared" si="5"/>
        <v>-3.7475345167652857E-2</v>
      </c>
    </row>
    <row r="29" spans="1:22" x14ac:dyDescent="0.25">
      <c r="A29" s="94" t="s">
        <v>178</v>
      </c>
      <c r="B29" s="82">
        <v>0</v>
      </c>
      <c r="C29" s="83">
        <v>0</v>
      </c>
      <c r="D29" s="96">
        <v>0</v>
      </c>
      <c r="E29" s="99">
        <v>0</v>
      </c>
      <c r="F29" s="100">
        <v>0</v>
      </c>
      <c r="G29" s="101">
        <v>0</v>
      </c>
      <c r="H29" s="82">
        <v>0</v>
      </c>
      <c r="I29" s="83">
        <v>4</v>
      </c>
      <c r="J29" s="96">
        <v>4</v>
      </c>
      <c r="K29" s="109">
        <f t="shared" si="6"/>
        <v>0</v>
      </c>
      <c r="L29" s="110">
        <v>0</v>
      </c>
      <c r="M29" s="111">
        <f t="shared" si="8"/>
        <v>4</v>
      </c>
      <c r="N29" s="110">
        <v>0</v>
      </c>
      <c r="O29" s="111">
        <f t="shared" si="10"/>
        <v>4</v>
      </c>
      <c r="P29" s="112">
        <v>0</v>
      </c>
      <c r="Q29" s="85">
        <f t="shared" si="0"/>
        <v>0</v>
      </c>
      <c r="R29" s="12">
        <v>0</v>
      </c>
      <c r="S29" s="78">
        <f t="shared" si="2"/>
        <v>4</v>
      </c>
      <c r="T29" s="12">
        <v>0</v>
      </c>
      <c r="U29" s="78">
        <f t="shared" si="4"/>
        <v>4</v>
      </c>
      <c r="V29" s="5">
        <v>0</v>
      </c>
    </row>
    <row r="30" spans="1:22" x14ac:dyDescent="0.25">
      <c r="A30" s="94" t="s">
        <v>136</v>
      </c>
      <c r="B30" s="82">
        <v>114</v>
      </c>
      <c r="C30" s="83">
        <v>91</v>
      </c>
      <c r="D30" s="96">
        <v>205</v>
      </c>
      <c r="E30" s="99">
        <v>37</v>
      </c>
      <c r="F30" s="100">
        <v>65</v>
      </c>
      <c r="G30" s="101">
        <v>102</v>
      </c>
      <c r="H30" s="82">
        <v>49</v>
      </c>
      <c r="I30" s="83">
        <v>23</v>
      </c>
      <c r="J30" s="96">
        <v>72</v>
      </c>
      <c r="K30" s="109">
        <f t="shared" si="6"/>
        <v>-65</v>
      </c>
      <c r="L30" s="110">
        <f t="shared" si="7"/>
        <v>-0.57017543859649122</v>
      </c>
      <c r="M30" s="111">
        <f t="shared" si="8"/>
        <v>-68</v>
      </c>
      <c r="N30" s="110">
        <f t="shared" si="9"/>
        <v>-0.74725274725274726</v>
      </c>
      <c r="O30" s="111">
        <f t="shared" si="10"/>
        <v>-133</v>
      </c>
      <c r="P30" s="112">
        <f t="shared" si="11"/>
        <v>-0.64878048780487807</v>
      </c>
      <c r="Q30" s="85">
        <f t="shared" si="0"/>
        <v>12</v>
      </c>
      <c r="R30" s="12">
        <f t="shared" ref="R30:R57" si="12">Q30/E30</f>
        <v>0.32432432432432434</v>
      </c>
      <c r="S30" s="78">
        <f t="shared" si="2"/>
        <v>-42</v>
      </c>
      <c r="T30" s="12">
        <f>S30/F30</f>
        <v>-0.64615384615384619</v>
      </c>
      <c r="U30" s="78">
        <f t="shared" si="4"/>
        <v>-30</v>
      </c>
      <c r="V30" s="5">
        <f t="shared" ref="V30:V57" si="13">U30/G30</f>
        <v>-0.29411764705882354</v>
      </c>
    </row>
    <row r="31" spans="1:22" x14ac:dyDescent="0.25">
      <c r="A31" s="94" t="s">
        <v>137</v>
      </c>
      <c r="B31" s="82">
        <v>135</v>
      </c>
      <c r="C31" s="83">
        <v>116</v>
      </c>
      <c r="D31" s="96">
        <v>251</v>
      </c>
      <c r="E31" s="99">
        <v>125</v>
      </c>
      <c r="F31" s="100">
        <v>73</v>
      </c>
      <c r="G31" s="101">
        <v>198</v>
      </c>
      <c r="H31" s="82">
        <v>136</v>
      </c>
      <c r="I31" s="83">
        <v>69</v>
      </c>
      <c r="J31" s="96">
        <v>205</v>
      </c>
      <c r="K31" s="109">
        <f t="shared" si="6"/>
        <v>1</v>
      </c>
      <c r="L31" s="110">
        <f t="shared" si="7"/>
        <v>7.4074074074074077E-3</v>
      </c>
      <c r="M31" s="111">
        <f t="shared" si="8"/>
        <v>-47</v>
      </c>
      <c r="N31" s="110">
        <f t="shared" si="9"/>
        <v>-0.40517241379310343</v>
      </c>
      <c r="O31" s="111">
        <f t="shared" si="10"/>
        <v>-46</v>
      </c>
      <c r="P31" s="112">
        <f t="shared" si="11"/>
        <v>-0.18326693227091634</v>
      </c>
      <c r="Q31" s="85">
        <f t="shared" si="0"/>
        <v>11</v>
      </c>
      <c r="R31" s="12">
        <f t="shared" si="12"/>
        <v>8.7999999999999995E-2</v>
      </c>
      <c r="S31" s="78">
        <f t="shared" si="2"/>
        <v>-4</v>
      </c>
      <c r="T31" s="12">
        <f>S31/F31</f>
        <v>-5.4794520547945202E-2</v>
      </c>
      <c r="U31" s="78">
        <f t="shared" si="4"/>
        <v>7</v>
      </c>
      <c r="V31" s="5">
        <f t="shared" si="13"/>
        <v>3.5353535353535352E-2</v>
      </c>
    </row>
    <row r="32" spans="1:22" x14ac:dyDescent="0.25">
      <c r="A32" s="94" t="s">
        <v>138</v>
      </c>
      <c r="B32" s="82">
        <v>941</v>
      </c>
      <c r="C32" s="83">
        <v>307</v>
      </c>
      <c r="D32" s="96">
        <v>1248</v>
      </c>
      <c r="E32" s="99">
        <v>735</v>
      </c>
      <c r="F32" s="100">
        <v>149</v>
      </c>
      <c r="G32" s="101">
        <v>884</v>
      </c>
      <c r="H32" s="82">
        <v>763</v>
      </c>
      <c r="I32" s="83">
        <v>144</v>
      </c>
      <c r="J32" s="96">
        <v>907</v>
      </c>
      <c r="K32" s="109">
        <f t="shared" si="6"/>
        <v>-178</v>
      </c>
      <c r="L32" s="110">
        <f t="shared" si="7"/>
        <v>-0.18916046758767269</v>
      </c>
      <c r="M32" s="111">
        <f t="shared" si="8"/>
        <v>-163</v>
      </c>
      <c r="N32" s="110">
        <f t="shared" si="9"/>
        <v>-0.53094462540716614</v>
      </c>
      <c r="O32" s="111">
        <f t="shared" si="10"/>
        <v>-341</v>
      </c>
      <c r="P32" s="112">
        <f t="shared" si="11"/>
        <v>-0.27323717948717946</v>
      </c>
      <c r="Q32" s="85">
        <f t="shared" si="0"/>
        <v>28</v>
      </c>
      <c r="R32" s="12">
        <f t="shared" si="12"/>
        <v>3.8095238095238099E-2</v>
      </c>
      <c r="S32" s="78">
        <f t="shared" si="2"/>
        <v>-5</v>
      </c>
      <c r="T32" s="12">
        <f>S32/F32</f>
        <v>-3.3557046979865772E-2</v>
      </c>
      <c r="U32" s="78">
        <f t="shared" si="4"/>
        <v>23</v>
      </c>
      <c r="V32" s="5">
        <f t="shared" si="13"/>
        <v>2.6018099547511313E-2</v>
      </c>
    </row>
    <row r="33" spans="1:22" x14ac:dyDescent="0.25">
      <c r="A33" s="94" t="s">
        <v>139</v>
      </c>
      <c r="B33" s="82">
        <v>121</v>
      </c>
      <c r="C33" s="83">
        <v>3</v>
      </c>
      <c r="D33" s="96">
        <v>124</v>
      </c>
      <c r="E33" s="99">
        <v>9</v>
      </c>
      <c r="F33" s="100">
        <v>0</v>
      </c>
      <c r="G33" s="101">
        <v>9</v>
      </c>
      <c r="H33" s="82">
        <v>49</v>
      </c>
      <c r="I33" s="83">
        <v>0</v>
      </c>
      <c r="J33" s="96">
        <v>49</v>
      </c>
      <c r="K33" s="109">
        <f t="shared" si="6"/>
        <v>-72</v>
      </c>
      <c r="L33" s="110">
        <f t="shared" si="7"/>
        <v>-0.5950413223140496</v>
      </c>
      <c r="M33" s="111">
        <f t="shared" si="8"/>
        <v>-3</v>
      </c>
      <c r="N33" s="110">
        <f t="shared" si="9"/>
        <v>-1</v>
      </c>
      <c r="O33" s="111">
        <f t="shared" si="10"/>
        <v>-75</v>
      </c>
      <c r="P33" s="112">
        <f t="shared" si="11"/>
        <v>-0.60483870967741937</v>
      </c>
      <c r="Q33" s="85">
        <f t="shared" si="0"/>
        <v>40</v>
      </c>
      <c r="R33" s="12">
        <f t="shared" si="12"/>
        <v>4.4444444444444446</v>
      </c>
      <c r="S33" s="78">
        <f t="shared" si="2"/>
        <v>0</v>
      </c>
      <c r="T33" s="12">
        <v>0</v>
      </c>
      <c r="U33" s="78">
        <f t="shared" si="4"/>
        <v>40</v>
      </c>
      <c r="V33" s="5">
        <f t="shared" si="13"/>
        <v>4.4444444444444446</v>
      </c>
    </row>
    <row r="34" spans="1:22" x14ac:dyDescent="0.25">
      <c r="A34" s="94" t="s">
        <v>140</v>
      </c>
      <c r="B34" s="82">
        <v>253</v>
      </c>
      <c r="C34" s="83">
        <v>57</v>
      </c>
      <c r="D34" s="96">
        <v>310</v>
      </c>
      <c r="E34" s="99">
        <v>168</v>
      </c>
      <c r="F34" s="100">
        <v>3</v>
      </c>
      <c r="G34" s="101">
        <v>171</v>
      </c>
      <c r="H34" s="82">
        <v>164</v>
      </c>
      <c r="I34" s="83">
        <v>11</v>
      </c>
      <c r="J34" s="96">
        <v>175</v>
      </c>
      <c r="K34" s="109">
        <f t="shared" si="6"/>
        <v>-89</v>
      </c>
      <c r="L34" s="110">
        <f t="shared" si="7"/>
        <v>-0.35177865612648224</v>
      </c>
      <c r="M34" s="111">
        <f t="shared" si="8"/>
        <v>-46</v>
      </c>
      <c r="N34" s="110">
        <f t="shared" si="9"/>
        <v>-0.80701754385964908</v>
      </c>
      <c r="O34" s="111">
        <f t="shared" si="10"/>
        <v>-135</v>
      </c>
      <c r="P34" s="112">
        <f t="shared" si="11"/>
        <v>-0.43548387096774194</v>
      </c>
      <c r="Q34" s="85">
        <f t="shared" si="0"/>
        <v>-4</v>
      </c>
      <c r="R34" s="12">
        <f t="shared" si="12"/>
        <v>-2.3809523809523808E-2</v>
      </c>
      <c r="S34" s="78">
        <f t="shared" si="2"/>
        <v>8</v>
      </c>
      <c r="T34" s="12">
        <f t="shared" ref="T34:T56" si="14">S34/F34</f>
        <v>2.6666666666666665</v>
      </c>
      <c r="U34" s="78">
        <f t="shared" si="4"/>
        <v>4</v>
      </c>
      <c r="V34" s="5">
        <f t="shared" si="13"/>
        <v>2.3391812865497075E-2</v>
      </c>
    </row>
    <row r="35" spans="1:22" x14ac:dyDescent="0.25">
      <c r="A35" s="94" t="s">
        <v>141</v>
      </c>
      <c r="B35" s="82">
        <v>118</v>
      </c>
      <c r="C35" s="83">
        <v>8</v>
      </c>
      <c r="D35" s="96">
        <v>126</v>
      </c>
      <c r="E35" s="99">
        <v>136</v>
      </c>
      <c r="F35" s="100">
        <v>7</v>
      </c>
      <c r="G35" s="101">
        <v>143</v>
      </c>
      <c r="H35" s="82">
        <v>106</v>
      </c>
      <c r="I35" s="83">
        <v>7</v>
      </c>
      <c r="J35" s="96">
        <v>113</v>
      </c>
      <c r="K35" s="109">
        <f t="shared" si="6"/>
        <v>-12</v>
      </c>
      <c r="L35" s="110">
        <f t="shared" si="7"/>
        <v>-0.10169491525423729</v>
      </c>
      <c r="M35" s="111">
        <f t="shared" si="8"/>
        <v>-1</v>
      </c>
      <c r="N35" s="110">
        <f t="shared" si="9"/>
        <v>-0.125</v>
      </c>
      <c r="O35" s="111">
        <f t="shared" si="10"/>
        <v>-13</v>
      </c>
      <c r="P35" s="112">
        <f t="shared" si="11"/>
        <v>-0.10317460317460317</v>
      </c>
      <c r="Q35" s="85">
        <f t="shared" ref="Q35:Q57" si="15">H35-E35</f>
        <v>-30</v>
      </c>
      <c r="R35" s="12">
        <f t="shared" si="12"/>
        <v>-0.22058823529411764</v>
      </c>
      <c r="S35" s="78">
        <f t="shared" ref="S35:S57" si="16">I35-F35</f>
        <v>0</v>
      </c>
      <c r="T35" s="12">
        <f t="shared" si="14"/>
        <v>0</v>
      </c>
      <c r="U35" s="78">
        <f t="shared" ref="U35:U57" si="17">J35-G35</f>
        <v>-30</v>
      </c>
      <c r="V35" s="5">
        <f t="shared" si="13"/>
        <v>-0.20979020979020979</v>
      </c>
    </row>
    <row r="36" spans="1:22" x14ac:dyDescent="0.25">
      <c r="A36" s="94" t="s">
        <v>142</v>
      </c>
      <c r="B36" s="82">
        <v>668</v>
      </c>
      <c r="C36" s="83">
        <v>143</v>
      </c>
      <c r="D36" s="96">
        <v>811</v>
      </c>
      <c r="E36" s="99">
        <v>470</v>
      </c>
      <c r="F36" s="100">
        <v>85</v>
      </c>
      <c r="G36" s="101">
        <v>555</v>
      </c>
      <c r="H36" s="82">
        <v>485</v>
      </c>
      <c r="I36" s="83">
        <v>66</v>
      </c>
      <c r="J36" s="96">
        <v>551</v>
      </c>
      <c r="K36" s="109">
        <f t="shared" si="6"/>
        <v>-183</v>
      </c>
      <c r="L36" s="110">
        <f t="shared" si="7"/>
        <v>-0.27395209580838326</v>
      </c>
      <c r="M36" s="111">
        <f t="shared" si="8"/>
        <v>-77</v>
      </c>
      <c r="N36" s="110">
        <f t="shared" si="9"/>
        <v>-0.53846153846153844</v>
      </c>
      <c r="O36" s="111">
        <f t="shared" si="10"/>
        <v>-260</v>
      </c>
      <c r="P36" s="112">
        <f t="shared" si="11"/>
        <v>-0.32059186189889027</v>
      </c>
      <c r="Q36" s="85">
        <f t="shared" si="15"/>
        <v>15</v>
      </c>
      <c r="R36" s="12">
        <f t="shared" si="12"/>
        <v>3.1914893617021274E-2</v>
      </c>
      <c r="S36" s="78">
        <f t="shared" si="16"/>
        <v>-19</v>
      </c>
      <c r="T36" s="12">
        <f t="shared" si="14"/>
        <v>-0.22352941176470589</v>
      </c>
      <c r="U36" s="78">
        <f t="shared" si="17"/>
        <v>-4</v>
      </c>
      <c r="V36" s="5">
        <f t="shared" si="13"/>
        <v>-7.2072072072072073E-3</v>
      </c>
    </row>
    <row r="37" spans="1:22" x14ac:dyDescent="0.25">
      <c r="A37" s="94" t="s">
        <v>143</v>
      </c>
      <c r="B37" s="82">
        <v>221</v>
      </c>
      <c r="C37" s="83">
        <v>143</v>
      </c>
      <c r="D37" s="96">
        <v>364</v>
      </c>
      <c r="E37" s="99">
        <v>177</v>
      </c>
      <c r="F37" s="100">
        <v>113</v>
      </c>
      <c r="G37" s="101">
        <v>290</v>
      </c>
      <c r="H37" s="82">
        <v>119</v>
      </c>
      <c r="I37" s="83">
        <v>138</v>
      </c>
      <c r="J37" s="96">
        <v>257</v>
      </c>
      <c r="K37" s="109">
        <f t="shared" si="6"/>
        <v>-102</v>
      </c>
      <c r="L37" s="110">
        <f t="shared" si="7"/>
        <v>-0.46153846153846156</v>
      </c>
      <c r="M37" s="111">
        <f t="shared" si="8"/>
        <v>-5</v>
      </c>
      <c r="N37" s="110">
        <f t="shared" si="9"/>
        <v>-3.4965034965034968E-2</v>
      </c>
      <c r="O37" s="111">
        <f t="shared" si="10"/>
        <v>-107</v>
      </c>
      <c r="P37" s="112">
        <f t="shared" si="11"/>
        <v>-0.29395604395604397</v>
      </c>
      <c r="Q37" s="85">
        <f t="shared" si="15"/>
        <v>-58</v>
      </c>
      <c r="R37" s="12">
        <f t="shared" si="12"/>
        <v>-0.32768361581920902</v>
      </c>
      <c r="S37" s="78">
        <f t="shared" si="16"/>
        <v>25</v>
      </c>
      <c r="T37" s="12">
        <f t="shared" si="14"/>
        <v>0.22123893805309736</v>
      </c>
      <c r="U37" s="78">
        <f t="shared" si="17"/>
        <v>-33</v>
      </c>
      <c r="V37" s="5">
        <f t="shared" si="13"/>
        <v>-0.11379310344827587</v>
      </c>
    </row>
    <row r="38" spans="1:22" x14ac:dyDescent="0.25">
      <c r="A38" s="94" t="s">
        <v>105</v>
      </c>
      <c r="B38" s="82">
        <v>692</v>
      </c>
      <c r="C38" s="83">
        <v>548</v>
      </c>
      <c r="D38" s="96">
        <v>1240</v>
      </c>
      <c r="E38" s="99">
        <v>530</v>
      </c>
      <c r="F38" s="100">
        <v>193</v>
      </c>
      <c r="G38" s="101">
        <v>723</v>
      </c>
      <c r="H38" s="82">
        <v>509</v>
      </c>
      <c r="I38" s="83">
        <v>165</v>
      </c>
      <c r="J38" s="96">
        <v>674</v>
      </c>
      <c r="K38" s="109">
        <f t="shared" si="6"/>
        <v>-183</v>
      </c>
      <c r="L38" s="110">
        <f t="shared" si="7"/>
        <v>-0.26445086705202314</v>
      </c>
      <c r="M38" s="111">
        <f t="shared" si="8"/>
        <v>-383</v>
      </c>
      <c r="N38" s="110">
        <f t="shared" si="9"/>
        <v>-0.69890510948905105</v>
      </c>
      <c r="O38" s="111">
        <f t="shared" si="10"/>
        <v>-566</v>
      </c>
      <c r="P38" s="112">
        <f t="shared" si="11"/>
        <v>-0.45645161290322583</v>
      </c>
      <c r="Q38" s="85">
        <f t="shared" si="15"/>
        <v>-21</v>
      </c>
      <c r="R38" s="12">
        <f t="shared" si="12"/>
        <v>-3.962264150943396E-2</v>
      </c>
      <c r="S38" s="78">
        <f t="shared" si="16"/>
        <v>-28</v>
      </c>
      <c r="T38" s="12">
        <f t="shared" si="14"/>
        <v>-0.14507772020725387</v>
      </c>
      <c r="U38" s="78">
        <f t="shared" si="17"/>
        <v>-49</v>
      </c>
      <c r="V38" s="5">
        <f t="shared" si="13"/>
        <v>-6.7773167358229594E-2</v>
      </c>
    </row>
    <row r="39" spans="1:22" x14ac:dyDescent="0.25">
      <c r="A39" s="94" t="s">
        <v>108</v>
      </c>
      <c r="B39" s="82">
        <v>5246</v>
      </c>
      <c r="C39" s="83">
        <v>519</v>
      </c>
      <c r="D39" s="96">
        <v>5765</v>
      </c>
      <c r="E39" s="99">
        <v>1184</v>
      </c>
      <c r="F39" s="100">
        <v>40</v>
      </c>
      <c r="G39" s="101">
        <v>1224</v>
      </c>
      <c r="H39" s="82">
        <v>1247</v>
      </c>
      <c r="I39" s="83">
        <v>23</v>
      </c>
      <c r="J39" s="96">
        <v>1270</v>
      </c>
      <c r="K39" s="109">
        <f t="shared" si="6"/>
        <v>-3999</v>
      </c>
      <c r="L39" s="110">
        <f t="shared" si="7"/>
        <v>-0.76229508196721307</v>
      </c>
      <c r="M39" s="111">
        <f t="shared" si="8"/>
        <v>-496</v>
      </c>
      <c r="N39" s="110">
        <f t="shared" si="9"/>
        <v>-0.95568400770712914</v>
      </c>
      <c r="O39" s="111">
        <f t="shared" si="10"/>
        <v>-4495</v>
      </c>
      <c r="P39" s="112">
        <f t="shared" si="11"/>
        <v>-0.77970511708586299</v>
      </c>
      <c r="Q39" s="85">
        <f t="shared" si="15"/>
        <v>63</v>
      </c>
      <c r="R39" s="12">
        <f t="shared" si="12"/>
        <v>5.3209459459459457E-2</v>
      </c>
      <c r="S39" s="78">
        <f t="shared" si="16"/>
        <v>-17</v>
      </c>
      <c r="T39" s="12">
        <f t="shared" si="14"/>
        <v>-0.42499999999999999</v>
      </c>
      <c r="U39" s="78">
        <f t="shared" si="17"/>
        <v>46</v>
      </c>
      <c r="V39" s="5">
        <f t="shared" si="13"/>
        <v>3.7581699346405227E-2</v>
      </c>
    </row>
    <row r="40" spans="1:22" x14ac:dyDescent="0.25">
      <c r="A40" s="94" t="s">
        <v>144</v>
      </c>
      <c r="B40" s="82">
        <v>1083</v>
      </c>
      <c r="C40" s="83">
        <v>196</v>
      </c>
      <c r="D40" s="96">
        <v>1279</v>
      </c>
      <c r="E40" s="99">
        <v>694</v>
      </c>
      <c r="F40" s="100">
        <v>55</v>
      </c>
      <c r="G40" s="101">
        <v>749</v>
      </c>
      <c r="H40" s="82">
        <v>610</v>
      </c>
      <c r="I40" s="83">
        <v>66</v>
      </c>
      <c r="J40" s="96">
        <v>676</v>
      </c>
      <c r="K40" s="109">
        <f t="shared" si="6"/>
        <v>-473</v>
      </c>
      <c r="L40" s="110">
        <f t="shared" si="7"/>
        <v>-0.43674976915974145</v>
      </c>
      <c r="M40" s="111">
        <f t="shared" si="8"/>
        <v>-130</v>
      </c>
      <c r="N40" s="110">
        <f t="shared" si="9"/>
        <v>-0.66326530612244894</v>
      </c>
      <c r="O40" s="111">
        <f t="shared" si="10"/>
        <v>-603</v>
      </c>
      <c r="P40" s="112">
        <f t="shared" si="11"/>
        <v>-0.47146207974980453</v>
      </c>
      <c r="Q40" s="85">
        <f t="shared" si="15"/>
        <v>-84</v>
      </c>
      <c r="R40" s="12">
        <f t="shared" si="12"/>
        <v>-0.12103746397694524</v>
      </c>
      <c r="S40" s="78">
        <f t="shared" si="16"/>
        <v>11</v>
      </c>
      <c r="T40" s="12">
        <f t="shared" si="14"/>
        <v>0.2</v>
      </c>
      <c r="U40" s="78">
        <f t="shared" si="17"/>
        <v>-73</v>
      </c>
      <c r="V40" s="5">
        <f t="shared" si="13"/>
        <v>-9.7463284379172233E-2</v>
      </c>
    </row>
    <row r="41" spans="1:22" x14ac:dyDescent="0.25">
      <c r="A41" s="94" t="s">
        <v>145</v>
      </c>
      <c r="B41" s="82">
        <v>301</v>
      </c>
      <c r="C41" s="83">
        <v>55</v>
      </c>
      <c r="D41" s="96">
        <v>356</v>
      </c>
      <c r="E41" s="99">
        <v>206</v>
      </c>
      <c r="F41" s="100">
        <v>107</v>
      </c>
      <c r="G41" s="101">
        <v>313</v>
      </c>
      <c r="H41" s="82">
        <v>203</v>
      </c>
      <c r="I41" s="83">
        <v>77</v>
      </c>
      <c r="J41" s="96">
        <v>280</v>
      </c>
      <c r="K41" s="109">
        <f t="shared" si="6"/>
        <v>-98</v>
      </c>
      <c r="L41" s="110">
        <f t="shared" si="7"/>
        <v>-0.32558139534883723</v>
      </c>
      <c r="M41" s="111">
        <f t="shared" si="8"/>
        <v>22</v>
      </c>
      <c r="N41" s="110">
        <f t="shared" si="9"/>
        <v>0.4</v>
      </c>
      <c r="O41" s="111">
        <f t="shared" si="10"/>
        <v>-76</v>
      </c>
      <c r="P41" s="112">
        <f t="shared" si="11"/>
        <v>-0.21348314606741572</v>
      </c>
      <c r="Q41" s="85">
        <f t="shared" si="15"/>
        <v>-3</v>
      </c>
      <c r="R41" s="12">
        <f t="shared" si="12"/>
        <v>-1.4563106796116505E-2</v>
      </c>
      <c r="S41" s="78">
        <f t="shared" si="16"/>
        <v>-30</v>
      </c>
      <c r="T41" s="12">
        <f t="shared" si="14"/>
        <v>-0.28037383177570091</v>
      </c>
      <c r="U41" s="78">
        <f t="shared" si="17"/>
        <v>-33</v>
      </c>
      <c r="V41" s="5">
        <f t="shared" si="13"/>
        <v>-0.10543130990415335</v>
      </c>
    </row>
    <row r="42" spans="1:22" x14ac:dyDescent="0.25">
      <c r="A42" s="94" t="s">
        <v>111</v>
      </c>
      <c r="B42" s="82">
        <v>655</v>
      </c>
      <c r="C42" s="83">
        <v>819</v>
      </c>
      <c r="D42" s="96">
        <v>1474</v>
      </c>
      <c r="E42" s="99">
        <v>600</v>
      </c>
      <c r="F42" s="100">
        <v>763</v>
      </c>
      <c r="G42" s="101">
        <v>1363</v>
      </c>
      <c r="H42" s="82">
        <v>611</v>
      </c>
      <c r="I42" s="83">
        <v>827</v>
      </c>
      <c r="J42" s="96">
        <v>1438</v>
      </c>
      <c r="K42" s="109">
        <f t="shared" si="6"/>
        <v>-44</v>
      </c>
      <c r="L42" s="110">
        <f t="shared" si="7"/>
        <v>-6.7175572519083973E-2</v>
      </c>
      <c r="M42" s="111">
        <f t="shared" si="8"/>
        <v>8</v>
      </c>
      <c r="N42" s="110">
        <f t="shared" si="9"/>
        <v>9.768009768009768E-3</v>
      </c>
      <c r="O42" s="111">
        <f t="shared" si="10"/>
        <v>-36</v>
      </c>
      <c r="P42" s="112">
        <f t="shared" si="11"/>
        <v>-2.4423337856173677E-2</v>
      </c>
      <c r="Q42" s="85">
        <f t="shared" si="15"/>
        <v>11</v>
      </c>
      <c r="R42" s="12">
        <f t="shared" si="12"/>
        <v>1.8333333333333333E-2</v>
      </c>
      <c r="S42" s="78">
        <f t="shared" si="16"/>
        <v>64</v>
      </c>
      <c r="T42" s="12">
        <f t="shared" si="14"/>
        <v>8.3879423328964614E-2</v>
      </c>
      <c r="U42" s="78">
        <f t="shared" si="17"/>
        <v>75</v>
      </c>
      <c r="V42" s="5">
        <f t="shared" si="13"/>
        <v>5.5025678650036686E-2</v>
      </c>
    </row>
    <row r="43" spans="1:22" x14ac:dyDescent="0.25">
      <c r="A43" s="94" t="s">
        <v>114</v>
      </c>
      <c r="B43" s="82">
        <v>1262</v>
      </c>
      <c r="C43" s="83">
        <v>130</v>
      </c>
      <c r="D43" s="96">
        <v>1392</v>
      </c>
      <c r="E43" s="99">
        <v>910</v>
      </c>
      <c r="F43" s="100">
        <v>72</v>
      </c>
      <c r="G43" s="101">
        <v>982</v>
      </c>
      <c r="H43" s="82">
        <v>820</v>
      </c>
      <c r="I43" s="83">
        <v>37</v>
      </c>
      <c r="J43" s="96">
        <v>857</v>
      </c>
      <c r="K43" s="109">
        <f t="shared" si="6"/>
        <v>-442</v>
      </c>
      <c r="L43" s="110">
        <f t="shared" si="7"/>
        <v>-0.35023771790808239</v>
      </c>
      <c r="M43" s="111">
        <f t="shared" si="8"/>
        <v>-93</v>
      </c>
      <c r="N43" s="110">
        <f t="shared" si="9"/>
        <v>-0.7153846153846154</v>
      </c>
      <c r="O43" s="111">
        <f t="shared" si="10"/>
        <v>-535</v>
      </c>
      <c r="P43" s="112">
        <f t="shared" si="11"/>
        <v>-0.38433908045977011</v>
      </c>
      <c r="Q43" s="85">
        <f t="shared" si="15"/>
        <v>-90</v>
      </c>
      <c r="R43" s="12">
        <f t="shared" si="12"/>
        <v>-9.8901098901098897E-2</v>
      </c>
      <c r="S43" s="78">
        <f t="shared" si="16"/>
        <v>-35</v>
      </c>
      <c r="T43" s="12">
        <f t="shared" si="14"/>
        <v>-0.4861111111111111</v>
      </c>
      <c r="U43" s="78">
        <f t="shared" si="17"/>
        <v>-125</v>
      </c>
      <c r="V43" s="5">
        <f t="shared" si="13"/>
        <v>-0.12729124236252545</v>
      </c>
    </row>
    <row r="44" spans="1:22" x14ac:dyDescent="0.25">
      <c r="A44" s="94" t="s">
        <v>146</v>
      </c>
      <c r="B44" s="82">
        <v>50</v>
      </c>
      <c r="C44" s="83">
        <v>87</v>
      </c>
      <c r="D44" s="96">
        <v>137</v>
      </c>
      <c r="E44" s="99">
        <v>18</v>
      </c>
      <c r="F44" s="100">
        <v>64</v>
      </c>
      <c r="G44" s="101">
        <v>82</v>
      </c>
      <c r="H44" s="82">
        <v>18</v>
      </c>
      <c r="I44" s="83">
        <v>72</v>
      </c>
      <c r="J44" s="96">
        <v>90</v>
      </c>
      <c r="K44" s="109">
        <f t="shared" si="6"/>
        <v>-32</v>
      </c>
      <c r="L44" s="110">
        <f t="shared" si="7"/>
        <v>-0.64</v>
      </c>
      <c r="M44" s="111">
        <f t="shared" si="8"/>
        <v>-15</v>
      </c>
      <c r="N44" s="110">
        <f t="shared" si="9"/>
        <v>-0.17241379310344829</v>
      </c>
      <c r="O44" s="111">
        <f t="shared" si="10"/>
        <v>-47</v>
      </c>
      <c r="P44" s="112">
        <f t="shared" si="11"/>
        <v>-0.34306569343065696</v>
      </c>
      <c r="Q44" s="85">
        <f t="shared" si="15"/>
        <v>0</v>
      </c>
      <c r="R44" s="12">
        <f t="shared" si="12"/>
        <v>0</v>
      </c>
      <c r="S44" s="78">
        <f t="shared" si="16"/>
        <v>8</v>
      </c>
      <c r="T44" s="12">
        <f t="shared" si="14"/>
        <v>0.125</v>
      </c>
      <c r="U44" s="78">
        <f t="shared" si="17"/>
        <v>8</v>
      </c>
      <c r="V44" s="5">
        <f t="shared" si="13"/>
        <v>9.7560975609756101E-2</v>
      </c>
    </row>
    <row r="45" spans="1:22" x14ac:dyDescent="0.25">
      <c r="A45" s="94" t="s">
        <v>147</v>
      </c>
      <c r="B45" s="82">
        <v>121</v>
      </c>
      <c r="C45" s="83">
        <v>2</v>
      </c>
      <c r="D45" s="96">
        <v>123</v>
      </c>
      <c r="E45" s="99">
        <v>100</v>
      </c>
      <c r="F45" s="100">
        <v>3</v>
      </c>
      <c r="G45" s="101">
        <v>103</v>
      </c>
      <c r="H45" s="82">
        <v>89</v>
      </c>
      <c r="I45" s="83">
        <v>3</v>
      </c>
      <c r="J45" s="96">
        <v>92</v>
      </c>
      <c r="K45" s="109">
        <f t="shared" si="6"/>
        <v>-32</v>
      </c>
      <c r="L45" s="110">
        <f t="shared" si="7"/>
        <v>-0.26446280991735538</v>
      </c>
      <c r="M45" s="111">
        <f t="shared" si="8"/>
        <v>1</v>
      </c>
      <c r="N45" s="110">
        <f t="shared" si="9"/>
        <v>0.5</v>
      </c>
      <c r="O45" s="111">
        <f t="shared" si="10"/>
        <v>-31</v>
      </c>
      <c r="P45" s="112">
        <f t="shared" si="11"/>
        <v>-0.25203252032520324</v>
      </c>
      <c r="Q45" s="85">
        <f t="shared" si="15"/>
        <v>-11</v>
      </c>
      <c r="R45" s="12">
        <f t="shared" si="12"/>
        <v>-0.11</v>
      </c>
      <c r="S45" s="78">
        <f t="shared" si="16"/>
        <v>0</v>
      </c>
      <c r="T45" s="12">
        <f t="shared" si="14"/>
        <v>0</v>
      </c>
      <c r="U45" s="78">
        <f t="shared" si="17"/>
        <v>-11</v>
      </c>
      <c r="V45" s="5">
        <f t="shared" si="13"/>
        <v>-0.10679611650485436</v>
      </c>
    </row>
    <row r="46" spans="1:22" x14ac:dyDescent="0.25">
      <c r="A46" s="94" t="s">
        <v>148</v>
      </c>
      <c r="B46" s="82">
        <v>389</v>
      </c>
      <c r="C46" s="83">
        <v>223</v>
      </c>
      <c r="D46" s="96">
        <v>612</v>
      </c>
      <c r="E46" s="99">
        <v>320</v>
      </c>
      <c r="F46" s="100">
        <v>95</v>
      </c>
      <c r="G46" s="101">
        <v>415</v>
      </c>
      <c r="H46" s="82">
        <v>343</v>
      </c>
      <c r="I46" s="83">
        <v>119</v>
      </c>
      <c r="J46" s="96">
        <v>462</v>
      </c>
      <c r="K46" s="109">
        <f t="shared" si="6"/>
        <v>-46</v>
      </c>
      <c r="L46" s="110">
        <f t="shared" si="7"/>
        <v>-0.11825192802056556</v>
      </c>
      <c r="M46" s="111">
        <f t="shared" si="8"/>
        <v>-104</v>
      </c>
      <c r="N46" s="110">
        <f t="shared" si="9"/>
        <v>-0.46636771300448432</v>
      </c>
      <c r="O46" s="111">
        <f t="shared" si="10"/>
        <v>-150</v>
      </c>
      <c r="P46" s="112">
        <f t="shared" si="11"/>
        <v>-0.24509803921568626</v>
      </c>
      <c r="Q46" s="85">
        <f t="shared" si="15"/>
        <v>23</v>
      </c>
      <c r="R46" s="12">
        <f t="shared" si="12"/>
        <v>7.1874999999999994E-2</v>
      </c>
      <c r="S46" s="78">
        <f t="shared" si="16"/>
        <v>24</v>
      </c>
      <c r="T46" s="12">
        <f t="shared" si="14"/>
        <v>0.25263157894736843</v>
      </c>
      <c r="U46" s="78">
        <f t="shared" si="17"/>
        <v>47</v>
      </c>
      <c r="V46" s="5">
        <f t="shared" si="13"/>
        <v>0.11325301204819277</v>
      </c>
    </row>
    <row r="47" spans="1:22" x14ac:dyDescent="0.25">
      <c r="A47" s="94" t="s">
        <v>149</v>
      </c>
      <c r="B47" s="82">
        <v>99</v>
      </c>
      <c r="C47" s="83">
        <v>10</v>
      </c>
      <c r="D47" s="96">
        <v>109</v>
      </c>
      <c r="E47" s="99">
        <v>89</v>
      </c>
      <c r="F47" s="100">
        <v>21</v>
      </c>
      <c r="G47" s="101">
        <v>110</v>
      </c>
      <c r="H47" s="82">
        <v>55</v>
      </c>
      <c r="I47" s="83">
        <v>11</v>
      </c>
      <c r="J47" s="96">
        <v>66</v>
      </c>
      <c r="K47" s="109">
        <f t="shared" si="6"/>
        <v>-44</v>
      </c>
      <c r="L47" s="110">
        <f t="shared" si="7"/>
        <v>-0.44444444444444442</v>
      </c>
      <c r="M47" s="111">
        <f t="shared" si="8"/>
        <v>1</v>
      </c>
      <c r="N47" s="110">
        <f t="shared" si="9"/>
        <v>0.1</v>
      </c>
      <c r="O47" s="111">
        <f t="shared" si="10"/>
        <v>-43</v>
      </c>
      <c r="P47" s="112">
        <f t="shared" si="11"/>
        <v>-0.39449541284403672</v>
      </c>
      <c r="Q47" s="85">
        <f t="shared" si="15"/>
        <v>-34</v>
      </c>
      <c r="R47" s="12">
        <f t="shared" si="12"/>
        <v>-0.38202247191011235</v>
      </c>
      <c r="S47" s="78">
        <f t="shared" si="16"/>
        <v>-10</v>
      </c>
      <c r="T47" s="12">
        <f t="shared" si="14"/>
        <v>-0.47619047619047616</v>
      </c>
      <c r="U47" s="78">
        <f t="shared" si="17"/>
        <v>-44</v>
      </c>
      <c r="V47" s="5">
        <f t="shared" si="13"/>
        <v>-0.4</v>
      </c>
    </row>
    <row r="48" spans="1:22" x14ac:dyDescent="0.25">
      <c r="A48" s="94" t="s">
        <v>150</v>
      </c>
      <c r="B48" s="82">
        <v>732</v>
      </c>
      <c r="C48" s="83">
        <v>233</v>
      </c>
      <c r="D48" s="96">
        <v>965</v>
      </c>
      <c r="E48" s="99">
        <v>556</v>
      </c>
      <c r="F48" s="100">
        <v>186</v>
      </c>
      <c r="G48" s="101">
        <v>742</v>
      </c>
      <c r="H48" s="82">
        <v>539</v>
      </c>
      <c r="I48" s="83">
        <v>140</v>
      </c>
      <c r="J48" s="96">
        <v>679</v>
      </c>
      <c r="K48" s="109">
        <f t="shared" si="6"/>
        <v>-193</v>
      </c>
      <c r="L48" s="110">
        <f t="shared" si="7"/>
        <v>-0.26366120218579236</v>
      </c>
      <c r="M48" s="111">
        <f t="shared" si="8"/>
        <v>-93</v>
      </c>
      <c r="N48" s="110">
        <f t="shared" si="9"/>
        <v>-0.39914163090128757</v>
      </c>
      <c r="O48" s="111">
        <f t="shared" si="10"/>
        <v>-286</v>
      </c>
      <c r="P48" s="112">
        <f t="shared" si="11"/>
        <v>-0.29637305699481864</v>
      </c>
      <c r="Q48" s="85">
        <f t="shared" si="15"/>
        <v>-17</v>
      </c>
      <c r="R48" s="12">
        <f t="shared" si="12"/>
        <v>-3.0575539568345324E-2</v>
      </c>
      <c r="S48" s="78">
        <f t="shared" si="16"/>
        <v>-46</v>
      </c>
      <c r="T48" s="12">
        <f t="shared" si="14"/>
        <v>-0.24731182795698925</v>
      </c>
      <c r="U48" s="78">
        <f t="shared" si="17"/>
        <v>-63</v>
      </c>
      <c r="V48" s="5">
        <f t="shared" si="13"/>
        <v>-8.4905660377358486E-2</v>
      </c>
    </row>
    <row r="49" spans="1:22" x14ac:dyDescent="0.25">
      <c r="A49" s="94" t="s">
        <v>117</v>
      </c>
      <c r="B49" s="82">
        <v>2365</v>
      </c>
      <c r="C49" s="83">
        <v>2526</v>
      </c>
      <c r="D49" s="96">
        <v>4891</v>
      </c>
      <c r="E49" s="99">
        <v>1142</v>
      </c>
      <c r="F49" s="100">
        <v>793</v>
      </c>
      <c r="G49" s="101">
        <v>1935</v>
      </c>
      <c r="H49" s="82">
        <v>1225</v>
      </c>
      <c r="I49" s="83">
        <v>581</v>
      </c>
      <c r="J49" s="96">
        <v>1806</v>
      </c>
      <c r="K49" s="109">
        <f t="shared" si="6"/>
        <v>-1140</v>
      </c>
      <c r="L49" s="110">
        <f t="shared" si="7"/>
        <v>-0.48202959830866809</v>
      </c>
      <c r="M49" s="111">
        <f t="shared" si="8"/>
        <v>-1945</v>
      </c>
      <c r="N49" s="110">
        <f t="shared" si="9"/>
        <v>-0.76999208234362626</v>
      </c>
      <c r="O49" s="111">
        <f t="shared" si="10"/>
        <v>-3085</v>
      </c>
      <c r="P49" s="112">
        <f t="shared" si="11"/>
        <v>-0.63075035780004085</v>
      </c>
      <c r="Q49" s="85">
        <f t="shared" si="15"/>
        <v>83</v>
      </c>
      <c r="R49" s="12">
        <f t="shared" si="12"/>
        <v>7.2679509632224165E-2</v>
      </c>
      <c r="S49" s="78">
        <f t="shared" si="16"/>
        <v>-212</v>
      </c>
      <c r="T49" s="12">
        <f t="shared" si="14"/>
        <v>-0.26733921815889028</v>
      </c>
      <c r="U49" s="78">
        <f t="shared" si="17"/>
        <v>-129</v>
      </c>
      <c r="V49" s="5">
        <f t="shared" si="13"/>
        <v>-6.6666666666666666E-2</v>
      </c>
    </row>
    <row r="50" spans="1:22" x14ac:dyDescent="0.25">
      <c r="A50" s="94" t="s">
        <v>151</v>
      </c>
      <c r="B50" s="82">
        <v>310</v>
      </c>
      <c r="C50" s="83">
        <v>35</v>
      </c>
      <c r="D50" s="96">
        <v>345</v>
      </c>
      <c r="E50" s="99">
        <v>222</v>
      </c>
      <c r="F50" s="100">
        <v>17</v>
      </c>
      <c r="G50" s="101">
        <v>239</v>
      </c>
      <c r="H50" s="82">
        <v>184</v>
      </c>
      <c r="I50" s="83">
        <v>27</v>
      </c>
      <c r="J50" s="96">
        <v>211</v>
      </c>
      <c r="K50" s="109">
        <f t="shared" si="6"/>
        <v>-126</v>
      </c>
      <c r="L50" s="110">
        <f t="shared" si="7"/>
        <v>-0.40645161290322579</v>
      </c>
      <c r="M50" s="111">
        <f t="shared" si="8"/>
        <v>-8</v>
      </c>
      <c r="N50" s="110">
        <f t="shared" si="9"/>
        <v>-0.22857142857142856</v>
      </c>
      <c r="O50" s="111">
        <f t="shared" si="10"/>
        <v>-134</v>
      </c>
      <c r="P50" s="112">
        <f t="shared" si="11"/>
        <v>-0.38840579710144929</v>
      </c>
      <c r="Q50" s="85">
        <f t="shared" si="15"/>
        <v>-38</v>
      </c>
      <c r="R50" s="12">
        <f t="shared" si="12"/>
        <v>-0.17117117117117117</v>
      </c>
      <c r="S50" s="78">
        <f t="shared" si="16"/>
        <v>10</v>
      </c>
      <c r="T50" s="12">
        <f t="shared" si="14"/>
        <v>0.58823529411764708</v>
      </c>
      <c r="U50" s="78">
        <f t="shared" si="17"/>
        <v>-28</v>
      </c>
      <c r="V50" s="5">
        <f t="shared" si="13"/>
        <v>-0.11715481171548117</v>
      </c>
    </row>
    <row r="51" spans="1:22" x14ac:dyDescent="0.25">
      <c r="A51" s="94" t="s">
        <v>152</v>
      </c>
      <c r="B51" s="82">
        <v>768</v>
      </c>
      <c r="C51" s="83">
        <v>163</v>
      </c>
      <c r="D51" s="96">
        <v>931</v>
      </c>
      <c r="E51" s="99">
        <v>400</v>
      </c>
      <c r="F51" s="100">
        <v>85</v>
      </c>
      <c r="G51" s="101">
        <v>485</v>
      </c>
      <c r="H51" s="82">
        <v>355</v>
      </c>
      <c r="I51" s="83">
        <v>92</v>
      </c>
      <c r="J51" s="96">
        <v>447</v>
      </c>
      <c r="K51" s="109">
        <f t="shared" si="6"/>
        <v>-413</v>
      </c>
      <c r="L51" s="110">
        <f t="shared" si="7"/>
        <v>-0.53776041666666663</v>
      </c>
      <c r="M51" s="111">
        <f t="shared" si="8"/>
        <v>-71</v>
      </c>
      <c r="N51" s="110">
        <f t="shared" si="9"/>
        <v>-0.43558282208588955</v>
      </c>
      <c r="O51" s="111">
        <f t="shared" si="10"/>
        <v>-484</v>
      </c>
      <c r="P51" s="112">
        <f t="shared" si="11"/>
        <v>-0.51987110633727174</v>
      </c>
      <c r="Q51" s="85">
        <f t="shared" si="15"/>
        <v>-45</v>
      </c>
      <c r="R51" s="12">
        <f t="shared" si="12"/>
        <v>-0.1125</v>
      </c>
      <c r="S51" s="78">
        <f t="shared" si="16"/>
        <v>7</v>
      </c>
      <c r="T51" s="12">
        <f t="shared" si="14"/>
        <v>8.2352941176470587E-2</v>
      </c>
      <c r="U51" s="78">
        <f t="shared" si="17"/>
        <v>-38</v>
      </c>
      <c r="V51" s="5">
        <f t="shared" si="13"/>
        <v>-7.8350515463917525E-2</v>
      </c>
    </row>
    <row r="52" spans="1:22" x14ac:dyDescent="0.25">
      <c r="A52" s="94" t="s">
        <v>153</v>
      </c>
      <c r="B52" s="82">
        <v>0</v>
      </c>
      <c r="C52" s="83">
        <v>32</v>
      </c>
      <c r="D52" s="96">
        <v>32</v>
      </c>
      <c r="E52" s="99">
        <v>7</v>
      </c>
      <c r="F52" s="100">
        <v>17</v>
      </c>
      <c r="G52" s="101">
        <v>24</v>
      </c>
      <c r="H52" s="82">
        <v>0</v>
      </c>
      <c r="I52" s="83">
        <v>13</v>
      </c>
      <c r="J52" s="96">
        <v>13</v>
      </c>
      <c r="K52" s="109">
        <f t="shared" si="6"/>
        <v>0</v>
      </c>
      <c r="L52" s="110">
        <v>0</v>
      </c>
      <c r="M52" s="111">
        <f t="shared" si="8"/>
        <v>-19</v>
      </c>
      <c r="N52" s="110">
        <f t="shared" si="9"/>
        <v>-0.59375</v>
      </c>
      <c r="O52" s="111">
        <f t="shared" si="10"/>
        <v>-19</v>
      </c>
      <c r="P52" s="112">
        <f t="shared" si="11"/>
        <v>-0.59375</v>
      </c>
      <c r="Q52" s="85">
        <f t="shared" si="15"/>
        <v>-7</v>
      </c>
      <c r="R52" s="12">
        <f t="shared" si="12"/>
        <v>-1</v>
      </c>
      <c r="S52" s="78">
        <f t="shared" si="16"/>
        <v>-4</v>
      </c>
      <c r="T52" s="12">
        <f t="shared" si="14"/>
        <v>-0.23529411764705882</v>
      </c>
      <c r="U52" s="78">
        <f t="shared" si="17"/>
        <v>-11</v>
      </c>
      <c r="V52" s="5">
        <f t="shared" si="13"/>
        <v>-0.45833333333333331</v>
      </c>
    </row>
    <row r="53" spans="1:22" x14ac:dyDescent="0.25">
      <c r="A53" s="94" t="s">
        <v>154</v>
      </c>
      <c r="B53" s="82">
        <v>75</v>
      </c>
      <c r="C53" s="83">
        <v>6</v>
      </c>
      <c r="D53" s="96">
        <v>81</v>
      </c>
      <c r="E53" s="99">
        <v>96</v>
      </c>
      <c r="F53" s="100">
        <v>8</v>
      </c>
      <c r="G53" s="101">
        <v>104</v>
      </c>
      <c r="H53" s="82">
        <v>78</v>
      </c>
      <c r="I53" s="83">
        <v>9</v>
      </c>
      <c r="J53" s="96">
        <v>87</v>
      </c>
      <c r="K53" s="109">
        <f t="shared" si="6"/>
        <v>3</v>
      </c>
      <c r="L53" s="110">
        <f t="shared" si="7"/>
        <v>0.04</v>
      </c>
      <c r="M53" s="111">
        <f t="shared" si="8"/>
        <v>3</v>
      </c>
      <c r="N53" s="110">
        <f t="shared" si="9"/>
        <v>0.5</v>
      </c>
      <c r="O53" s="111">
        <f t="shared" si="10"/>
        <v>6</v>
      </c>
      <c r="P53" s="112">
        <f t="shared" si="11"/>
        <v>7.407407407407407E-2</v>
      </c>
      <c r="Q53" s="85">
        <f t="shared" si="15"/>
        <v>-18</v>
      </c>
      <c r="R53" s="12">
        <f t="shared" si="12"/>
        <v>-0.1875</v>
      </c>
      <c r="S53" s="78">
        <f t="shared" si="16"/>
        <v>1</v>
      </c>
      <c r="T53" s="12">
        <f t="shared" si="14"/>
        <v>0.125</v>
      </c>
      <c r="U53" s="78">
        <f t="shared" si="17"/>
        <v>-17</v>
      </c>
      <c r="V53" s="5">
        <f t="shared" si="13"/>
        <v>-0.16346153846153846</v>
      </c>
    </row>
    <row r="54" spans="1:22" x14ac:dyDescent="0.25">
      <c r="A54" s="94" t="s">
        <v>119</v>
      </c>
      <c r="B54" s="82">
        <v>1167</v>
      </c>
      <c r="C54" s="83">
        <v>311</v>
      </c>
      <c r="D54" s="96">
        <v>1478</v>
      </c>
      <c r="E54" s="99">
        <v>770</v>
      </c>
      <c r="F54" s="100">
        <v>866</v>
      </c>
      <c r="G54" s="101">
        <v>1636</v>
      </c>
      <c r="H54" s="82">
        <v>818</v>
      </c>
      <c r="I54" s="83">
        <v>767</v>
      </c>
      <c r="J54" s="96">
        <v>1585</v>
      </c>
      <c r="K54" s="109">
        <f t="shared" si="6"/>
        <v>-349</v>
      </c>
      <c r="L54" s="110">
        <f t="shared" si="7"/>
        <v>-0.29905741216795201</v>
      </c>
      <c r="M54" s="111">
        <f t="shared" si="8"/>
        <v>456</v>
      </c>
      <c r="N54" s="110">
        <f t="shared" si="9"/>
        <v>1.4662379421221865</v>
      </c>
      <c r="O54" s="111">
        <f t="shared" si="10"/>
        <v>107</v>
      </c>
      <c r="P54" s="112">
        <f t="shared" si="11"/>
        <v>7.2395128552097426E-2</v>
      </c>
      <c r="Q54" s="85">
        <f t="shared" si="15"/>
        <v>48</v>
      </c>
      <c r="R54" s="12">
        <f t="shared" si="12"/>
        <v>6.2337662337662338E-2</v>
      </c>
      <c r="S54" s="78">
        <f t="shared" si="16"/>
        <v>-99</v>
      </c>
      <c r="T54" s="12">
        <f t="shared" si="14"/>
        <v>-0.11431870669745958</v>
      </c>
      <c r="U54" s="78">
        <f t="shared" si="17"/>
        <v>-51</v>
      </c>
      <c r="V54" s="5">
        <f t="shared" si="13"/>
        <v>-3.1173594132029341E-2</v>
      </c>
    </row>
    <row r="55" spans="1:22" x14ac:dyDescent="0.25">
      <c r="A55" s="94" t="s">
        <v>155</v>
      </c>
      <c r="B55" s="82">
        <v>584</v>
      </c>
      <c r="C55" s="83">
        <v>23</v>
      </c>
      <c r="D55" s="96">
        <v>607</v>
      </c>
      <c r="E55" s="99">
        <v>321</v>
      </c>
      <c r="F55" s="100">
        <v>11</v>
      </c>
      <c r="G55" s="101">
        <v>332</v>
      </c>
      <c r="H55" s="82">
        <v>334</v>
      </c>
      <c r="I55" s="83">
        <v>25</v>
      </c>
      <c r="J55" s="96">
        <v>359</v>
      </c>
      <c r="K55" s="109">
        <f t="shared" si="6"/>
        <v>-250</v>
      </c>
      <c r="L55" s="110">
        <f t="shared" si="7"/>
        <v>-0.42808219178082191</v>
      </c>
      <c r="M55" s="111">
        <f t="shared" si="8"/>
        <v>2</v>
      </c>
      <c r="N55" s="110">
        <f t="shared" si="9"/>
        <v>8.6956521739130432E-2</v>
      </c>
      <c r="O55" s="111">
        <f t="shared" si="10"/>
        <v>-248</v>
      </c>
      <c r="P55" s="112">
        <f t="shared" si="11"/>
        <v>-0.40856672158154861</v>
      </c>
      <c r="Q55" s="85">
        <f t="shared" si="15"/>
        <v>13</v>
      </c>
      <c r="R55" s="12">
        <f t="shared" si="12"/>
        <v>4.0498442367601244E-2</v>
      </c>
      <c r="S55" s="78">
        <f t="shared" si="16"/>
        <v>14</v>
      </c>
      <c r="T55" s="12">
        <f t="shared" si="14"/>
        <v>1.2727272727272727</v>
      </c>
      <c r="U55" s="78">
        <f t="shared" si="17"/>
        <v>27</v>
      </c>
      <c r="V55" s="5">
        <f t="shared" si="13"/>
        <v>8.1325301204819275E-2</v>
      </c>
    </row>
    <row r="56" spans="1:22" x14ac:dyDescent="0.25">
      <c r="A56" s="94" t="s">
        <v>156</v>
      </c>
      <c r="B56" s="82">
        <v>236</v>
      </c>
      <c r="C56" s="83">
        <v>66</v>
      </c>
      <c r="D56" s="96">
        <v>302</v>
      </c>
      <c r="E56" s="99">
        <v>106</v>
      </c>
      <c r="F56" s="100">
        <v>25</v>
      </c>
      <c r="G56" s="101">
        <v>131</v>
      </c>
      <c r="H56" s="82">
        <v>113</v>
      </c>
      <c r="I56" s="83">
        <v>24</v>
      </c>
      <c r="J56" s="96">
        <v>137</v>
      </c>
      <c r="K56" s="109">
        <f t="shared" si="6"/>
        <v>-123</v>
      </c>
      <c r="L56" s="110">
        <f t="shared" si="7"/>
        <v>-0.52118644067796616</v>
      </c>
      <c r="M56" s="111">
        <f t="shared" si="8"/>
        <v>-42</v>
      </c>
      <c r="N56" s="110">
        <f t="shared" si="9"/>
        <v>-0.63636363636363635</v>
      </c>
      <c r="O56" s="111">
        <f t="shared" si="10"/>
        <v>-165</v>
      </c>
      <c r="P56" s="112">
        <f t="shared" si="11"/>
        <v>-0.54635761589403975</v>
      </c>
      <c r="Q56" s="85">
        <f t="shared" si="15"/>
        <v>7</v>
      </c>
      <c r="R56" s="12">
        <f t="shared" si="12"/>
        <v>6.6037735849056603E-2</v>
      </c>
      <c r="S56" s="78">
        <f t="shared" si="16"/>
        <v>-1</v>
      </c>
      <c r="T56" s="12">
        <f t="shared" si="14"/>
        <v>-0.04</v>
      </c>
      <c r="U56" s="78">
        <f t="shared" si="17"/>
        <v>6</v>
      </c>
      <c r="V56" s="5">
        <f t="shared" si="13"/>
        <v>4.5801526717557252E-2</v>
      </c>
    </row>
    <row r="57" spans="1:22" ht="15.75" thickBot="1" x14ac:dyDescent="0.3">
      <c r="A57" s="95" t="s">
        <v>157</v>
      </c>
      <c r="B57" s="84">
        <v>39</v>
      </c>
      <c r="C57" s="91">
        <v>44</v>
      </c>
      <c r="D57" s="97">
        <v>83</v>
      </c>
      <c r="E57" s="102">
        <v>47</v>
      </c>
      <c r="F57" s="103">
        <v>0</v>
      </c>
      <c r="G57" s="104">
        <v>47</v>
      </c>
      <c r="H57" s="84">
        <v>43</v>
      </c>
      <c r="I57" s="91">
        <v>8</v>
      </c>
      <c r="J57" s="97">
        <v>51</v>
      </c>
      <c r="K57" s="113">
        <f t="shared" si="6"/>
        <v>4</v>
      </c>
      <c r="L57" s="114">
        <f t="shared" si="7"/>
        <v>0.10256410256410256</v>
      </c>
      <c r="M57" s="115">
        <f t="shared" si="8"/>
        <v>-36</v>
      </c>
      <c r="N57" s="114">
        <f t="shared" si="9"/>
        <v>-0.81818181818181823</v>
      </c>
      <c r="O57" s="115">
        <f t="shared" si="10"/>
        <v>-32</v>
      </c>
      <c r="P57" s="116">
        <f t="shared" si="11"/>
        <v>-0.38554216867469882</v>
      </c>
      <c r="Q57" s="98">
        <f t="shared" si="15"/>
        <v>-4</v>
      </c>
      <c r="R57" s="88">
        <f t="shared" si="12"/>
        <v>-8.5106382978723402E-2</v>
      </c>
      <c r="S57" s="86">
        <f t="shared" si="16"/>
        <v>8</v>
      </c>
      <c r="T57" s="88">
        <v>0</v>
      </c>
      <c r="U57" s="86">
        <f t="shared" si="17"/>
        <v>4</v>
      </c>
      <c r="V57" s="87">
        <f t="shared" si="13"/>
        <v>8.5106382978723402E-2</v>
      </c>
    </row>
    <row r="58" spans="1:22" x14ac:dyDescent="0.25">
      <c r="B58">
        <f t="shared" ref="B58:D58" si="18">SUBTOTAL(9,B3:B57)</f>
        <v>40033</v>
      </c>
      <c r="C58">
        <f t="shared" si="18"/>
        <v>25412</v>
      </c>
      <c r="D58">
        <f t="shared" si="18"/>
        <v>65445</v>
      </c>
      <c r="E58">
        <f t="shared" ref="E58:O58" si="19">SUBTOTAL(9,E3:E57)</f>
        <v>23312</v>
      </c>
      <c r="F58">
        <f t="shared" si="19"/>
        <v>14566</v>
      </c>
      <c r="G58">
        <f t="shared" si="19"/>
        <v>37878</v>
      </c>
      <c r="H58">
        <f t="shared" si="19"/>
        <v>22740</v>
      </c>
      <c r="I58">
        <f t="shared" si="19"/>
        <v>14345</v>
      </c>
      <c r="J58">
        <f t="shared" si="19"/>
        <v>37085</v>
      </c>
      <c r="K58">
        <f t="shared" si="19"/>
        <v>-17293</v>
      </c>
      <c r="L58" s="117">
        <f>K58/B58</f>
        <v>-0.43196862588364598</v>
      </c>
      <c r="M58">
        <f t="shared" si="19"/>
        <v>-11067</v>
      </c>
      <c r="N58" s="117">
        <f>M58/C58</f>
        <v>-0.43550291201007396</v>
      </c>
      <c r="O58">
        <f t="shared" si="19"/>
        <v>-28360</v>
      </c>
      <c r="P58" s="117">
        <f>O58/D58</f>
        <v>-0.43334097333638932</v>
      </c>
      <c r="Q58">
        <f t="shared" ref="Q58:U58" si="20">SUBTOTAL(9,Q3:Q57)</f>
        <v>-572</v>
      </c>
      <c r="S58">
        <f t="shared" si="20"/>
        <v>-221</v>
      </c>
      <c r="U58">
        <f t="shared" si="20"/>
        <v>-793</v>
      </c>
    </row>
  </sheetData>
  <mergeCells count="11">
    <mergeCell ref="H1:J1"/>
    <mergeCell ref="B1:D1"/>
    <mergeCell ref="E1:G1"/>
    <mergeCell ref="U2:V2"/>
    <mergeCell ref="K1:P1"/>
    <mergeCell ref="Q1:V1"/>
    <mergeCell ref="K2:L2"/>
    <mergeCell ref="M2:N2"/>
    <mergeCell ref="O2:P2"/>
    <mergeCell ref="Q2:R2"/>
    <mergeCell ref="S2:T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FFAC-8F82-4039-BF8B-E148EB59817B}">
  <dimension ref="A1:P58"/>
  <sheetViews>
    <sheetView tabSelected="1" workbookViewId="0">
      <pane xSplit="1" ySplit="2" topLeftCell="B3" activePane="bottomRight" state="frozen"/>
      <selection activeCell="F2" sqref="F2:AJ2"/>
      <selection pane="topRight" activeCell="F2" sqref="F2:AJ2"/>
      <selection pane="bottomLeft" activeCell="F2" sqref="F2:AJ2"/>
      <selection pane="bottomRight" activeCell="B3" sqref="B3"/>
    </sheetView>
  </sheetViews>
  <sheetFormatPr defaultRowHeight="15" x14ac:dyDescent="0.25"/>
  <cols>
    <col min="2" max="4" width="12.42578125" customWidth="1"/>
    <col min="5" max="16" width="8.140625" customWidth="1"/>
  </cols>
  <sheetData>
    <row r="1" spans="1:16" x14ac:dyDescent="0.25">
      <c r="A1" s="92"/>
      <c r="B1" s="128">
        <v>2019</v>
      </c>
      <c r="C1" s="129"/>
      <c r="D1" s="131"/>
      <c r="E1" s="134" t="s">
        <v>185</v>
      </c>
      <c r="F1" s="135"/>
      <c r="G1" s="135"/>
      <c r="H1" s="135"/>
      <c r="I1" s="135"/>
      <c r="J1" s="136"/>
      <c r="K1" s="134" t="s">
        <v>180</v>
      </c>
      <c r="L1" s="135"/>
      <c r="M1" s="135"/>
      <c r="N1" s="135"/>
      <c r="O1" s="135"/>
      <c r="P1" s="136"/>
    </row>
    <row r="2" spans="1:16" ht="30.75" thickBot="1" x14ac:dyDescent="0.3">
      <c r="A2" s="93" t="s">
        <v>21</v>
      </c>
      <c r="B2" s="55" t="s">
        <v>181</v>
      </c>
      <c r="C2" s="89" t="s">
        <v>182</v>
      </c>
      <c r="D2" s="90" t="s">
        <v>183</v>
      </c>
      <c r="E2" s="137" t="s">
        <v>181</v>
      </c>
      <c r="F2" s="138"/>
      <c r="G2" s="138" t="s">
        <v>182</v>
      </c>
      <c r="H2" s="138"/>
      <c r="I2" s="138" t="s">
        <v>183</v>
      </c>
      <c r="J2" s="138"/>
      <c r="K2" s="132" t="s">
        <v>181</v>
      </c>
      <c r="L2" s="132"/>
      <c r="M2" s="132" t="s">
        <v>182</v>
      </c>
      <c r="N2" s="132"/>
      <c r="O2" s="132" t="s">
        <v>183</v>
      </c>
      <c r="P2" s="133"/>
    </row>
    <row r="3" spans="1:16" x14ac:dyDescent="0.25">
      <c r="A3" s="94" t="s">
        <v>122</v>
      </c>
      <c r="B3" s="82">
        <v>85</v>
      </c>
      <c r="C3" s="83">
        <v>26</v>
      </c>
      <c r="D3" s="96">
        <v>111</v>
      </c>
      <c r="E3" s="105">
        <v>-185</v>
      </c>
      <c r="F3" s="106">
        <v>-0.68518518518518523</v>
      </c>
      <c r="G3" s="107">
        <v>-4</v>
      </c>
      <c r="H3" s="106">
        <v>-0.13333333333333333</v>
      </c>
      <c r="I3" s="107">
        <v>-189</v>
      </c>
      <c r="J3" s="108">
        <v>-0.63</v>
      </c>
      <c r="K3" s="85">
        <v>-25</v>
      </c>
      <c r="L3" s="12">
        <v>-0.22727272727272727</v>
      </c>
      <c r="M3" s="78">
        <v>4</v>
      </c>
      <c r="N3" s="12">
        <v>0.18181818181818182</v>
      </c>
      <c r="O3" s="78">
        <v>-21</v>
      </c>
      <c r="P3" s="5">
        <v>-0.15909090909090909</v>
      </c>
    </row>
    <row r="4" spans="1:16" x14ac:dyDescent="0.25">
      <c r="A4" s="94" t="s">
        <v>123</v>
      </c>
      <c r="B4" s="82">
        <v>223</v>
      </c>
      <c r="C4" s="83">
        <v>69</v>
      </c>
      <c r="D4" s="96">
        <v>292</v>
      </c>
      <c r="E4" s="109">
        <v>-688</v>
      </c>
      <c r="F4" s="110">
        <v>-0.75521405049396273</v>
      </c>
      <c r="G4" s="111">
        <v>-109</v>
      </c>
      <c r="H4" s="110">
        <v>-0.61235955056179781</v>
      </c>
      <c r="I4" s="111">
        <v>-797</v>
      </c>
      <c r="J4" s="112">
        <v>-0.73186409550045917</v>
      </c>
      <c r="K4" s="85">
        <v>-44</v>
      </c>
      <c r="L4" s="12">
        <v>-0.16479400749063669</v>
      </c>
      <c r="M4" s="78">
        <v>-3</v>
      </c>
      <c r="N4" s="12">
        <v>-4.1666666666666664E-2</v>
      </c>
      <c r="O4" s="78">
        <v>-47</v>
      </c>
      <c r="P4" s="5">
        <v>-0.13864306784660768</v>
      </c>
    </row>
    <row r="5" spans="1:16" x14ac:dyDescent="0.25">
      <c r="A5" s="94" t="s">
        <v>124</v>
      </c>
      <c r="B5" s="82">
        <v>153</v>
      </c>
      <c r="C5" s="83">
        <v>85</v>
      </c>
      <c r="D5" s="96">
        <v>238</v>
      </c>
      <c r="E5" s="109">
        <v>-94</v>
      </c>
      <c r="F5" s="110">
        <v>-0.38056680161943318</v>
      </c>
      <c r="G5" s="111">
        <v>-30</v>
      </c>
      <c r="H5" s="110">
        <v>-0.2608695652173913</v>
      </c>
      <c r="I5" s="111">
        <v>-124</v>
      </c>
      <c r="J5" s="112">
        <v>-0.34254143646408841</v>
      </c>
      <c r="K5" s="85">
        <v>3</v>
      </c>
      <c r="L5" s="12">
        <v>0.02</v>
      </c>
      <c r="M5" s="78">
        <v>-16</v>
      </c>
      <c r="N5" s="12">
        <v>-0.15841584158415842</v>
      </c>
      <c r="O5" s="78">
        <v>-13</v>
      </c>
      <c r="P5" s="5">
        <v>-5.1792828685258967E-2</v>
      </c>
    </row>
    <row r="6" spans="1:16" x14ac:dyDescent="0.25">
      <c r="A6" s="94" t="s">
        <v>50</v>
      </c>
      <c r="B6" s="82">
        <v>598</v>
      </c>
      <c r="C6" s="83">
        <v>312</v>
      </c>
      <c r="D6" s="96">
        <v>910</v>
      </c>
      <c r="E6" s="109">
        <v>-454</v>
      </c>
      <c r="F6" s="110">
        <v>-0.43155893536121676</v>
      </c>
      <c r="G6" s="111">
        <v>-866</v>
      </c>
      <c r="H6" s="110">
        <v>-0.735144312393888</v>
      </c>
      <c r="I6" s="111">
        <v>-1320</v>
      </c>
      <c r="J6" s="112">
        <v>-0.59192825112107628</v>
      </c>
      <c r="K6" s="85">
        <v>58</v>
      </c>
      <c r="L6" s="12">
        <v>0.10740740740740741</v>
      </c>
      <c r="M6" s="78">
        <v>-41</v>
      </c>
      <c r="N6" s="12">
        <v>-0.11614730878186968</v>
      </c>
      <c r="O6" s="78">
        <v>17</v>
      </c>
      <c r="P6" s="5">
        <v>1.9036954087346025E-2</v>
      </c>
    </row>
    <row r="7" spans="1:16" x14ac:dyDescent="0.25">
      <c r="A7" s="94" t="s">
        <v>56</v>
      </c>
      <c r="B7" s="82">
        <v>3261</v>
      </c>
      <c r="C7" s="83">
        <v>7719</v>
      </c>
      <c r="D7" s="96">
        <v>10980</v>
      </c>
      <c r="E7" s="109">
        <v>-3339</v>
      </c>
      <c r="F7" s="110">
        <v>-0.50590909090909086</v>
      </c>
      <c r="G7" s="111">
        <v>-3285</v>
      </c>
      <c r="H7" s="110">
        <v>-0.29852780806979279</v>
      </c>
      <c r="I7" s="111">
        <v>-6624</v>
      </c>
      <c r="J7" s="112">
        <v>-0.37627811860940696</v>
      </c>
      <c r="K7" s="85">
        <v>-361</v>
      </c>
      <c r="L7" s="12">
        <v>-9.9668691330756481E-2</v>
      </c>
      <c r="M7" s="78">
        <v>505</v>
      </c>
      <c r="N7" s="12">
        <v>7.0002772387025222E-2</v>
      </c>
      <c r="O7" s="78">
        <v>144</v>
      </c>
      <c r="P7" s="5">
        <v>1.3289036544850499E-2</v>
      </c>
    </row>
    <row r="8" spans="1:16" x14ac:dyDescent="0.25">
      <c r="A8" s="94" t="s">
        <v>67</v>
      </c>
      <c r="B8" s="82">
        <v>792</v>
      </c>
      <c r="C8" s="83">
        <v>276</v>
      </c>
      <c r="D8" s="96">
        <v>1068</v>
      </c>
      <c r="E8" s="109">
        <v>-61</v>
      </c>
      <c r="F8" s="110">
        <v>-7.1512309495896834E-2</v>
      </c>
      <c r="G8" s="111">
        <v>-187</v>
      </c>
      <c r="H8" s="110">
        <v>-0.4038876889848812</v>
      </c>
      <c r="I8" s="111">
        <v>-248</v>
      </c>
      <c r="J8" s="112">
        <v>-0.18844984802431611</v>
      </c>
      <c r="K8" s="85">
        <v>135</v>
      </c>
      <c r="L8" s="12">
        <v>0.20547945205479451</v>
      </c>
      <c r="M8" s="78">
        <v>-140</v>
      </c>
      <c r="N8" s="12">
        <v>-0.33653846153846156</v>
      </c>
      <c r="O8" s="78">
        <v>-5</v>
      </c>
      <c r="P8" s="5">
        <v>-4.6598322460391422E-3</v>
      </c>
    </row>
    <row r="9" spans="1:16" x14ac:dyDescent="0.25">
      <c r="A9" s="94" t="s">
        <v>125</v>
      </c>
      <c r="B9" s="82">
        <v>182</v>
      </c>
      <c r="C9" s="83">
        <v>13</v>
      </c>
      <c r="D9" s="96">
        <v>195</v>
      </c>
      <c r="E9" s="109">
        <v>-241</v>
      </c>
      <c r="F9" s="110">
        <v>-0.56973995271867617</v>
      </c>
      <c r="G9" s="111">
        <v>-47</v>
      </c>
      <c r="H9" s="110">
        <v>-0.78333333333333333</v>
      </c>
      <c r="I9" s="111">
        <v>-288</v>
      </c>
      <c r="J9" s="112">
        <v>-0.59627329192546585</v>
      </c>
      <c r="K9" s="85">
        <v>5</v>
      </c>
      <c r="L9" s="12">
        <v>2.8248587570621469E-2</v>
      </c>
      <c r="M9" s="78">
        <v>0</v>
      </c>
      <c r="N9" s="12">
        <v>0</v>
      </c>
      <c r="O9" s="78">
        <v>5</v>
      </c>
      <c r="P9" s="5">
        <v>2.6315789473684209E-2</v>
      </c>
    </row>
    <row r="10" spans="1:16" x14ac:dyDescent="0.25">
      <c r="A10" s="94" t="s">
        <v>70</v>
      </c>
      <c r="B10" s="82">
        <v>262</v>
      </c>
      <c r="C10" s="83">
        <v>35</v>
      </c>
      <c r="D10" s="96">
        <v>297</v>
      </c>
      <c r="E10" s="109">
        <v>-301</v>
      </c>
      <c r="F10" s="110">
        <v>-0.53463587921847244</v>
      </c>
      <c r="G10" s="111">
        <v>19</v>
      </c>
      <c r="H10" s="110">
        <v>1.1875</v>
      </c>
      <c r="I10" s="111">
        <v>-282</v>
      </c>
      <c r="J10" s="112">
        <v>-0.48704663212435234</v>
      </c>
      <c r="K10" s="85">
        <v>16</v>
      </c>
      <c r="L10" s="12">
        <v>6.5040650406504072E-2</v>
      </c>
      <c r="M10" s="78">
        <v>-25</v>
      </c>
      <c r="N10" s="12">
        <v>-0.41666666666666669</v>
      </c>
      <c r="O10" s="78">
        <v>-9</v>
      </c>
      <c r="P10" s="5">
        <v>-2.9411764705882353E-2</v>
      </c>
    </row>
    <row r="11" spans="1:16" x14ac:dyDescent="0.25">
      <c r="A11" s="94" t="s">
        <v>126</v>
      </c>
      <c r="B11" s="82">
        <v>61</v>
      </c>
      <c r="C11" s="83">
        <v>4</v>
      </c>
      <c r="D11" s="96">
        <v>65</v>
      </c>
      <c r="E11" s="109">
        <v>-8</v>
      </c>
      <c r="F11" s="110">
        <v>-0.11594202898550725</v>
      </c>
      <c r="G11" s="111">
        <v>-1</v>
      </c>
      <c r="H11" s="110">
        <v>-0.2</v>
      </c>
      <c r="I11" s="111">
        <v>-9</v>
      </c>
      <c r="J11" s="112">
        <v>-0.12162162162162163</v>
      </c>
      <c r="K11" s="85">
        <v>-6</v>
      </c>
      <c r="L11" s="12">
        <v>-8.9552238805970144E-2</v>
      </c>
      <c r="M11" s="78">
        <v>1</v>
      </c>
      <c r="N11" s="12">
        <v>0.33333333333333331</v>
      </c>
      <c r="O11" s="78">
        <v>-5</v>
      </c>
      <c r="P11" s="5">
        <v>-7.1428571428571425E-2</v>
      </c>
    </row>
    <row r="12" spans="1:16" x14ac:dyDescent="0.25">
      <c r="A12" s="94" t="s">
        <v>73</v>
      </c>
      <c r="B12" s="82">
        <v>1576</v>
      </c>
      <c r="C12" s="83">
        <v>896</v>
      </c>
      <c r="D12" s="96">
        <v>2472</v>
      </c>
      <c r="E12" s="109">
        <v>-1242</v>
      </c>
      <c r="F12" s="110">
        <v>-0.44073811213626685</v>
      </c>
      <c r="G12" s="111">
        <v>-4080</v>
      </c>
      <c r="H12" s="110">
        <v>-0.819935691318328</v>
      </c>
      <c r="I12" s="111">
        <v>-5322</v>
      </c>
      <c r="J12" s="112">
        <v>-0.68283294842186293</v>
      </c>
      <c r="K12" s="85">
        <v>-6</v>
      </c>
      <c r="L12" s="12">
        <v>-3.7926675094816687E-3</v>
      </c>
      <c r="M12" s="78">
        <v>-65</v>
      </c>
      <c r="N12" s="12">
        <v>-6.763787721123829E-2</v>
      </c>
      <c r="O12" s="78">
        <v>-71</v>
      </c>
      <c r="P12" s="5">
        <v>-2.791977978765238E-2</v>
      </c>
    </row>
    <row r="13" spans="1:16" x14ac:dyDescent="0.25">
      <c r="A13" s="94" t="s">
        <v>80</v>
      </c>
      <c r="B13" s="82">
        <v>448</v>
      </c>
      <c r="C13" s="83">
        <v>353</v>
      </c>
      <c r="D13" s="96">
        <v>801</v>
      </c>
      <c r="E13" s="109">
        <v>-924</v>
      </c>
      <c r="F13" s="110">
        <v>-0.67346938775510201</v>
      </c>
      <c r="G13" s="111">
        <v>-1041</v>
      </c>
      <c r="H13" s="110">
        <v>-0.74677187948350077</v>
      </c>
      <c r="I13" s="111">
        <v>-1965</v>
      </c>
      <c r="J13" s="112">
        <v>-0.71041214750542303</v>
      </c>
      <c r="K13" s="85">
        <v>19</v>
      </c>
      <c r="L13" s="12">
        <v>4.4289044289044288E-2</v>
      </c>
      <c r="M13" s="78">
        <v>77</v>
      </c>
      <c r="N13" s="12">
        <v>0.27898550724637683</v>
      </c>
      <c r="O13" s="78">
        <v>96</v>
      </c>
      <c r="P13" s="5">
        <v>0.13617021276595745</v>
      </c>
    </row>
    <row r="14" spans="1:16" x14ac:dyDescent="0.25">
      <c r="A14" s="94" t="s">
        <v>127</v>
      </c>
      <c r="B14" s="82">
        <v>5</v>
      </c>
      <c r="C14" s="83">
        <v>18</v>
      </c>
      <c r="D14" s="96">
        <v>23</v>
      </c>
      <c r="E14" s="109">
        <v>0</v>
      </c>
      <c r="F14" s="110">
        <v>0</v>
      </c>
      <c r="G14" s="111">
        <v>-4</v>
      </c>
      <c r="H14" s="110">
        <v>-0.18181818181818182</v>
      </c>
      <c r="I14" s="111">
        <v>-4</v>
      </c>
      <c r="J14" s="112">
        <v>-0.14814814814814814</v>
      </c>
      <c r="K14" s="85">
        <v>1</v>
      </c>
      <c r="L14" s="12">
        <v>0.25</v>
      </c>
      <c r="M14" s="78">
        <v>8</v>
      </c>
      <c r="N14" s="12">
        <v>0.8</v>
      </c>
      <c r="O14" s="78">
        <v>9</v>
      </c>
      <c r="P14" s="5">
        <v>0.6428571428571429</v>
      </c>
    </row>
    <row r="15" spans="1:16" x14ac:dyDescent="0.25">
      <c r="A15" s="94" t="s">
        <v>87</v>
      </c>
      <c r="B15" s="82">
        <v>210</v>
      </c>
      <c r="C15" s="83">
        <v>295</v>
      </c>
      <c r="D15" s="96">
        <v>505</v>
      </c>
      <c r="E15" s="109">
        <v>34</v>
      </c>
      <c r="F15" s="110">
        <v>0.19318181818181818</v>
      </c>
      <c r="G15" s="111">
        <v>52</v>
      </c>
      <c r="H15" s="110">
        <v>0.2139917695473251</v>
      </c>
      <c r="I15" s="111">
        <v>86</v>
      </c>
      <c r="J15" s="112">
        <v>0.2052505966587112</v>
      </c>
      <c r="K15" s="85">
        <v>-30</v>
      </c>
      <c r="L15" s="12">
        <v>-0.125</v>
      </c>
      <c r="M15" s="78">
        <v>3</v>
      </c>
      <c r="N15" s="12">
        <v>1.0273972602739725E-2</v>
      </c>
      <c r="O15" s="78">
        <v>-27</v>
      </c>
      <c r="P15" s="5">
        <v>-5.0751879699248117E-2</v>
      </c>
    </row>
    <row r="16" spans="1:16" x14ac:dyDescent="0.25">
      <c r="A16" s="94" t="s">
        <v>128</v>
      </c>
      <c r="B16" s="82">
        <v>137</v>
      </c>
      <c r="C16" s="83">
        <v>12</v>
      </c>
      <c r="D16" s="96">
        <v>149</v>
      </c>
      <c r="E16" s="109">
        <v>-70</v>
      </c>
      <c r="F16" s="110">
        <v>-0.33816425120772947</v>
      </c>
      <c r="G16" s="111">
        <v>-2</v>
      </c>
      <c r="H16" s="110">
        <v>-0.14285714285714285</v>
      </c>
      <c r="I16" s="111">
        <v>-72</v>
      </c>
      <c r="J16" s="112">
        <v>-0.32579185520361992</v>
      </c>
      <c r="K16" s="85">
        <v>-40</v>
      </c>
      <c r="L16" s="12">
        <v>-0.22598870056497175</v>
      </c>
      <c r="M16" s="78">
        <v>-7</v>
      </c>
      <c r="N16" s="12">
        <v>-0.36842105263157893</v>
      </c>
      <c r="O16" s="78">
        <v>-47</v>
      </c>
      <c r="P16" s="5">
        <v>-0.23979591836734693</v>
      </c>
    </row>
    <row r="17" spans="1:16" x14ac:dyDescent="0.25">
      <c r="A17" s="94" t="s">
        <v>129</v>
      </c>
      <c r="B17" s="82">
        <v>129</v>
      </c>
      <c r="C17" s="83">
        <v>72</v>
      </c>
      <c r="D17" s="96">
        <v>201</v>
      </c>
      <c r="E17" s="109">
        <v>1</v>
      </c>
      <c r="F17" s="110">
        <v>7.8125E-3</v>
      </c>
      <c r="G17" s="111">
        <v>-39</v>
      </c>
      <c r="H17" s="110">
        <v>-0.35135135135135137</v>
      </c>
      <c r="I17" s="111">
        <v>-38</v>
      </c>
      <c r="J17" s="112">
        <v>-0.15899581589958159</v>
      </c>
      <c r="K17" s="85">
        <v>-17</v>
      </c>
      <c r="L17" s="12">
        <v>-0.11643835616438356</v>
      </c>
      <c r="M17" s="78">
        <v>3</v>
      </c>
      <c r="N17" s="12">
        <v>4.3478260869565216E-2</v>
      </c>
      <c r="O17" s="78">
        <v>-14</v>
      </c>
      <c r="P17" s="5">
        <v>-6.5116279069767441E-2</v>
      </c>
    </row>
    <row r="18" spans="1:16" x14ac:dyDescent="0.25">
      <c r="A18" s="94" t="s">
        <v>90</v>
      </c>
      <c r="B18" s="82">
        <v>536</v>
      </c>
      <c r="C18" s="83">
        <v>154</v>
      </c>
      <c r="D18" s="96">
        <v>690</v>
      </c>
      <c r="E18" s="109">
        <v>-350</v>
      </c>
      <c r="F18" s="110">
        <v>-0.39503386004514673</v>
      </c>
      <c r="G18" s="111">
        <v>-93</v>
      </c>
      <c r="H18" s="110">
        <v>-0.37651821862348178</v>
      </c>
      <c r="I18" s="111">
        <v>-443</v>
      </c>
      <c r="J18" s="112">
        <v>-0.39099735216240072</v>
      </c>
      <c r="K18" s="85">
        <v>-38</v>
      </c>
      <c r="L18" s="12">
        <v>-6.6202090592334492E-2</v>
      </c>
      <c r="M18" s="78">
        <v>-76</v>
      </c>
      <c r="N18" s="12">
        <v>-0.33043478260869563</v>
      </c>
      <c r="O18" s="78">
        <v>-114</v>
      </c>
      <c r="P18" s="5">
        <v>-0.1417910447761194</v>
      </c>
    </row>
    <row r="19" spans="1:16" x14ac:dyDescent="0.25">
      <c r="A19" s="94" t="s">
        <v>130</v>
      </c>
      <c r="B19" s="82">
        <v>529</v>
      </c>
      <c r="C19" s="83">
        <v>43</v>
      </c>
      <c r="D19" s="96">
        <v>572</v>
      </c>
      <c r="E19" s="109">
        <v>-104</v>
      </c>
      <c r="F19" s="110">
        <v>-0.16429699842022116</v>
      </c>
      <c r="G19" s="111">
        <v>-91</v>
      </c>
      <c r="H19" s="110">
        <v>-0.67910447761194026</v>
      </c>
      <c r="I19" s="111">
        <v>-195</v>
      </c>
      <c r="J19" s="112">
        <v>-0.25423728813559321</v>
      </c>
      <c r="K19" s="85">
        <v>38</v>
      </c>
      <c r="L19" s="12">
        <v>7.7393075356415472E-2</v>
      </c>
      <c r="M19" s="78">
        <v>-5</v>
      </c>
      <c r="N19" s="12">
        <v>-0.10416666666666667</v>
      </c>
      <c r="O19" s="78">
        <v>33</v>
      </c>
      <c r="P19" s="5">
        <v>6.1224489795918366E-2</v>
      </c>
    </row>
    <row r="20" spans="1:16" x14ac:dyDescent="0.25">
      <c r="A20" s="94" t="s">
        <v>131</v>
      </c>
      <c r="B20" s="82">
        <v>155</v>
      </c>
      <c r="C20" s="83">
        <v>34</v>
      </c>
      <c r="D20" s="96">
        <v>189</v>
      </c>
      <c r="E20" s="109">
        <v>-505</v>
      </c>
      <c r="F20" s="110">
        <v>-0.76515151515151514</v>
      </c>
      <c r="G20" s="111">
        <v>-17</v>
      </c>
      <c r="H20" s="110">
        <v>-0.33333333333333331</v>
      </c>
      <c r="I20" s="111">
        <v>-522</v>
      </c>
      <c r="J20" s="112">
        <v>-0.73417721518987344</v>
      </c>
      <c r="K20" s="85">
        <v>-12</v>
      </c>
      <c r="L20" s="12">
        <v>-7.1856287425149698E-2</v>
      </c>
      <c r="M20" s="78">
        <v>6</v>
      </c>
      <c r="N20" s="12">
        <v>0.21428571428571427</v>
      </c>
      <c r="O20" s="78">
        <v>-6</v>
      </c>
      <c r="P20" s="5">
        <v>-3.0769230769230771E-2</v>
      </c>
    </row>
    <row r="21" spans="1:16" x14ac:dyDescent="0.25">
      <c r="A21" s="94" t="s">
        <v>132</v>
      </c>
      <c r="B21" s="82">
        <v>412</v>
      </c>
      <c r="C21" s="83">
        <v>35</v>
      </c>
      <c r="D21" s="96">
        <v>447</v>
      </c>
      <c r="E21" s="109">
        <v>-122</v>
      </c>
      <c r="F21" s="110">
        <v>-0.22846441947565543</v>
      </c>
      <c r="G21" s="111">
        <v>-50</v>
      </c>
      <c r="H21" s="110">
        <v>-0.58823529411764708</v>
      </c>
      <c r="I21" s="111">
        <v>-172</v>
      </c>
      <c r="J21" s="112">
        <v>-0.27786752827140548</v>
      </c>
      <c r="K21" s="85">
        <v>104</v>
      </c>
      <c r="L21" s="12">
        <v>0.33766233766233766</v>
      </c>
      <c r="M21" s="78">
        <v>-26</v>
      </c>
      <c r="N21" s="12">
        <v>-0.42622950819672129</v>
      </c>
      <c r="O21" s="78">
        <v>78</v>
      </c>
      <c r="P21" s="5">
        <v>0.21138211382113822</v>
      </c>
    </row>
    <row r="22" spans="1:16" x14ac:dyDescent="0.25">
      <c r="A22" s="94" t="s">
        <v>93</v>
      </c>
      <c r="B22" s="82">
        <v>317</v>
      </c>
      <c r="C22" s="83">
        <v>43</v>
      </c>
      <c r="D22" s="96">
        <v>360</v>
      </c>
      <c r="E22" s="109">
        <v>-185</v>
      </c>
      <c r="F22" s="110">
        <v>-0.36852589641434264</v>
      </c>
      <c r="G22" s="111">
        <v>-1470</v>
      </c>
      <c r="H22" s="110">
        <v>-0.97157964309319234</v>
      </c>
      <c r="I22" s="111">
        <v>-1655</v>
      </c>
      <c r="J22" s="112">
        <v>-0.82133995037220842</v>
      </c>
      <c r="K22" s="85">
        <v>-45</v>
      </c>
      <c r="L22" s="12">
        <v>-0.12430939226519337</v>
      </c>
      <c r="M22" s="78">
        <v>-1</v>
      </c>
      <c r="N22" s="12">
        <v>-2.2727272727272728E-2</v>
      </c>
      <c r="O22" s="78">
        <v>-46</v>
      </c>
      <c r="P22" s="5">
        <v>-0.11330049261083744</v>
      </c>
    </row>
    <row r="23" spans="1:16" x14ac:dyDescent="0.25">
      <c r="A23" s="94" t="s">
        <v>96</v>
      </c>
      <c r="B23" s="82">
        <v>884</v>
      </c>
      <c r="C23" s="83">
        <v>33</v>
      </c>
      <c r="D23" s="96">
        <v>917</v>
      </c>
      <c r="E23" s="109">
        <v>-565</v>
      </c>
      <c r="F23" s="110">
        <v>-0.38992408557625952</v>
      </c>
      <c r="G23" s="111">
        <v>-115</v>
      </c>
      <c r="H23" s="110">
        <v>-0.77702702702702697</v>
      </c>
      <c r="I23" s="111">
        <v>-680</v>
      </c>
      <c r="J23" s="112">
        <v>-0.42579837194740139</v>
      </c>
      <c r="K23" s="85">
        <v>-50</v>
      </c>
      <c r="L23" s="12">
        <v>-5.353319057815846E-2</v>
      </c>
      <c r="M23" s="78">
        <v>-18</v>
      </c>
      <c r="N23" s="12">
        <v>-0.35294117647058826</v>
      </c>
      <c r="O23" s="78">
        <v>-68</v>
      </c>
      <c r="P23" s="5">
        <v>-6.9035532994923862E-2</v>
      </c>
    </row>
    <row r="24" spans="1:16" x14ac:dyDescent="0.25">
      <c r="A24" s="94" t="s">
        <v>99</v>
      </c>
      <c r="B24" s="82">
        <v>411</v>
      </c>
      <c r="C24" s="83">
        <v>79</v>
      </c>
      <c r="D24" s="96">
        <v>490</v>
      </c>
      <c r="E24" s="109">
        <v>-235</v>
      </c>
      <c r="F24" s="110">
        <v>-0.36377708978328172</v>
      </c>
      <c r="G24" s="111">
        <v>-185</v>
      </c>
      <c r="H24" s="110">
        <v>-0.7007575757575758</v>
      </c>
      <c r="I24" s="111">
        <v>-420</v>
      </c>
      <c r="J24" s="112">
        <v>-0.46153846153846156</v>
      </c>
      <c r="K24" s="85">
        <v>-59</v>
      </c>
      <c r="L24" s="12">
        <v>-0.12553191489361701</v>
      </c>
      <c r="M24" s="78">
        <v>-25</v>
      </c>
      <c r="N24" s="12">
        <v>-0.24038461538461539</v>
      </c>
      <c r="O24" s="78">
        <v>-84</v>
      </c>
      <c r="P24" s="5">
        <v>-0.14634146341463414</v>
      </c>
    </row>
    <row r="25" spans="1:16" x14ac:dyDescent="0.25">
      <c r="A25" s="94" t="s">
        <v>133</v>
      </c>
      <c r="B25" s="82">
        <v>108</v>
      </c>
      <c r="C25" s="83">
        <v>8</v>
      </c>
      <c r="D25" s="96">
        <v>116</v>
      </c>
      <c r="E25" s="109">
        <v>3</v>
      </c>
      <c r="F25" s="110">
        <v>2.8571428571428571E-2</v>
      </c>
      <c r="G25" s="111">
        <v>5</v>
      </c>
      <c r="H25" s="110">
        <v>1.6666666666666667</v>
      </c>
      <c r="I25" s="111">
        <v>8</v>
      </c>
      <c r="J25" s="112">
        <v>7.407407407407407E-2</v>
      </c>
      <c r="K25" s="85">
        <v>2</v>
      </c>
      <c r="L25" s="12">
        <v>1.8867924528301886E-2</v>
      </c>
      <c r="M25" s="78">
        <v>-5</v>
      </c>
      <c r="N25" s="12">
        <v>-0.38461538461538464</v>
      </c>
      <c r="O25" s="78">
        <v>-3</v>
      </c>
      <c r="P25" s="5">
        <v>-2.5210084033613446E-2</v>
      </c>
    </row>
    <row r="26" spans="1:16" x14ac:dyDescent="0.25">
      <c r="A26" s="94" t="s">
        <v>102</v>
      </c>
      <c r="B26" s="82">
        <v>574</v>
      </c>
      <c r="C26" s="83">
        <v>25</v>
      </c>
      <c r="D26" s="96">
        <v>599</v>
      </c>
      <c r="E26" s="109">
        <v>-211</v>
      </c>
      <c r="F26" s="110">
        <v>-0.26878980891719745</v>
      </c>
      <c r="G26" s="111">
        <v>-154</v>
      </c>
      <c r="H26" s="110">
        <v>-0.86033519553072624</v>
      </c>
      <c r="I26" s="111">
        <v>-365</v>
      </c>
      <c r="J26" s="112">
        <v>-0.37863070539419086</v>
      </c>
      <c r="K26" s="85">
        <v>-72</v>
      </c>
      <c r="L26" s="12">
        <v>-0.11145510835913312</v>
      </c>
      <c r="M26" s="78">
        <v>-22</v>
      </c>
      <c r="N26" s="12">
        <v>-0.46808510638297873</v>
      </c>
      <c r="O26" s="78">
        <v>-94</v>
      </c>
      <c r="P26" s="5">
        <v>-0.13564213564213565</v>
      </c>
    </row>
    <row r="27" spans="1:16" x14ac:dyDescent="0.25">
      <c r="A27" s="94" t="s">
        <v>134</v>
      </c>
      <c r="B27" s="82">
        <v>234</v>
      </c>
      <c r="C27" s="83">
        <v>63</v>
      </c>
      <c r="D27" s="96">
        <v>297</v>
      </c>
      <c r="E27" s="109">
        <v>-319</v>
      </c>
      <c r="F27" s="110">
        <v>-0.57685352622061481</v>
      </c>
      <c r="G27" s="111">
        <v>-28</v>
      </c>
      <c r="H27" s="110">
        <v>-0.30769230769230771</v>
      </c>
      <c r="I27" s="111">
        <v>-347</v>
      </c>
      <c r="J27" s="112">
        <v>-0.53881987577639756</v>
      </c>
      <c r="K27" s="85">
        <v>-16</v>
      </c>
      <c r="L27" s="12">
        <v>-6.4000000000000001E-2</v>
      </c>
      <c r="M27" s="78">
        <v>12</v>
      </c>
      <c r="N27" s="12">
        <v>0.23529411764705882</v>
      </c>
      <c r="O27" s="78">
        <v>-4</v>
      </c>
      <c r="P27" s="5">
        <v>-1.3289036544850499E-2</v>
      </c>
    </row>
    <row r="28" spans="1:16" x14ac:dyDescent="0.25">
      <c r="A28" s="94" t="s">
        <v>135</v>
      </c>
      <c r="B28" s="82">
        <v>393</v>
      </c>
      <c r="C28" s="83">
        <v>95</v>
      </c>
      <c r="D28" s="96">
        <v>488</v>
      </c>
      <c r="E28" s="109">
        <v>-236</v>
      </c>
      <c r="F28" s="110">
        <v>-0.37519872813990462</v>
      </c>
      <c r="G28" s="111">
        <v>-35</v>
      </c>
      <c r="H28" s="110">
        <v>-0.26923076923076922</v>
      </c>
      <c r="I28" s="111">
        <v>-271</v>
      </c>
      <c r="J28" s="112">
        <v>-0.35704874835309619</v>
      </c>
      <c r="K28" s="85">
        <v>-22</v>
      </c>
      <c r="L28" s="12">
        <v>-5.3012048192771083E-2</v>
      </c>
      <c r="M28" s="78">
        <v>3</v>
      </c>
      <c r="N28" s="12">
        <v>3.2608695652173912E-2</v>
      </c>
      <c r="O28" s="78">
        <v>-19</v>
      </c>
      <c r="P28" s="5">
        <v>-3.7475345167652857E-2</v>
      </c>
    </row>
    <row r="29" spans="1:16" x14ac:dyDescent="0.25">
      <c r="A29" s="94" t="s">
        <v>178</v>
      </c>
      <c r="B29" s="82">
        <v>0</v>
      </c>
      <c r="C29" s="83">
        <v>4</v>
      </c>
      <c r="D29" s="96">
        <v>4</v>
      </c>
      <c r="E29" s="109">
        <v>0</v>
      </c>
      <c r="F29" s="110">
        <v>0</v>
      </c>
      <c r="G29" s="111">
        <v>4</v>
      </c>
      <c r="H29" s="110">
        <v>0</v>
      </c>
      <c r="I29" s="111">
        <v>4</v>
      </c>
      <c r="J29" s="112">
        <v>0</v>
      </c>
      <c r="K29" s="85">
        <v>0</v>
      </c>
      <c r="L29" s="12">
        <v>0</v>
      </c>
      <c r="M29" s="78">
        <v>4</v>
      </c>
      <c r="N29" s="12">
        <v>0</v>
      </c>
      <c r="O29" s="78">
        <v>4</v>
      </c>
      <c r="P29" s="5">
        <v>0</v>
      </c>
    </row>
    <row r="30" spans="1:16" x14ac:dyDescent="0.25">
      <c r="A30" s="94" t="s">
        <v>136</v>
      </c>
      <c r="B30" s="82">
        <v>49</v>
      </c>
      <c r="C30" s="83">
        <v>23</v>
      </c>
      <c r="D30" s="96">
        <v>72</v>
      </c>
      <c r="E30" s="109">
        <v>-166</v>
      </c>
      <c r="F30" s="110">
        <v>-0.77209302325581397</v>
      </c>
      <c r="G30" s="111">
        <v>-101</v>
      </c>
      <c r="H30" s="110">
        <v>-0.81451612903225812</v>
      </c>
      <c r="I30" s="111">
        <v>-267</v>
      </c>
      <c r="J30" s="112">
        <v>-0.78761061946902655</v>
      </c>
      <c r="K30" s="85">
        <v>12</v>
      </c>
      <c r="L30" s="12">
        <v>0.32432432432432434</v>
      </c>
      <c r="M30" s="78">
        <v>-42</v>
      </c>
      <c r="N30" s="12">
        <v>-0.64615384615384619</v>
      </c>
      <c r="O30" s="78">
        <v>-30</v>
      </c>
      <c r="P30" s="5">
        <v>-0.29411764705882354</v>
      </c>
    </row>
    <row r="31" spans="1:16" x14ac:dyDescent="0.25">
      <c r="A31" s="94" t="s">
        <v>137</v>
      </c>
      <c r="B31" s="82">
        <v>136</v>
      </c>
      <c r="C31" s="83">
        <v>69</v>
      </c>
      <c r="D31" s="96">
        <v>205</v>
      </c>
      <c r="E31" s="109">
        <v>-20</v>
      </c>
      <c r="F31" s="110">
        <v>-0.12820512820512819</v>
      </c>
      <c r="G31" s="111">
        <v>-37</v>
      </c>
      <c r="H31" s="110">
        <v>-0.34905660377358488</v>
      </c>
      <c r="I31" s="111">
        <v>-57</v>
      </c>
      <c r="J31" s="112">
        <v>-0.21755725190839695</v>
      </c>
      <c r="K31" s="85">
        <v>11</v>
      </c>
      <c r="L31" s="12">
        <v>8.7999999999999995E-2</v>
      </c>
      <c r="M31" s="78">
        <v>-4</v>
      </c>
      <c r="N31" s="12">
        <v>-5.4794520547945202E-2</v>
      </c>
      <c r="O31" s="78">
        <v>7</v>
      </c>
      <c r="P31" s="5">
        <v>3.5353535353535352E-2</v>
      </c>
    </row>
    <row r="32" spans="1:16" x14ac:dyDescent="0.25">
      <c r="A32" s="94" t="s">
        <v>138</v>
      </c>
      <c r="B32" s="82">
        <v>763</v>
      </c>
      <c r="C32" s="83">
        <v>144</v>
      </c>
      <c r="D32" s="96">
        <v>907</v>
      </c>
      <c r="E32" s="109">
        <v>-144</v>
      </c>
      <c r="F32" s="110">
        <v>-0.15876515986769571</v>
      </c>
      <c r="G32" s="111">
        <v>-33</v>
      </c>
      <c r="H32" s="110">
        <v>-0.1864406779661017</v>
      </c>
      <c r="I32" s="111">
        <v>-177</v>
      </c>
      <c r="J32" s="112">
        <v>-0.16328413284132842</v>
      </c>
      <c r="K32" s="85">
        <v>28</v>
      </c>
      <c r="L32" s="12">
        <v>3.8095238095238099E-2</v>
      </c>
      <c r="M32" s="78">
        <v>-5</v>
      </c>
      <c r="N32" s="12">
        <v>-3.3557046979865772E-2</v>
      </c>
      <c r="O32" s="78">
        <v>23</v>
      </c>
      <c r="P32" s="5">
        <v>2.6018099547511313E-2</v>
      </c>
    </row>
    <row r="33" spans="1:16" x14ac:dyDescent="0.25">
      <c r="A33" s="94" t="s">
        <v>139</v>
      </c>
      <c r="B33" s="82">
        <v>49</v>
      </c>
      <c r="C33" s="83">
        <v>0</v>
      </c>
      <c r="D33" s="96">
        <v>49</v>
      </c>
      <c r="E33" s="109">
        <v>-65</v>
      </c>
      <c r="F33" s="110">
        <v>-0.57017543859649122</v>
      </c>
      <c r="G33" s="111">
        <v>-5</v>
      </c>
      <c r="H33" s="110">
        <v>-1</v>
      </c>
      <c r="I33" s="111">
        <v>-70</v>
      </c>
      <c r="J33" s="112">
        <v>-0.58823529411764708</v>
      </c>
      <c r="K33" s="85">
        <v>40</v>
      </c>
      <c r="L33" s="12">
        <v>4.4444444444444446</v>
      </c>
      <c r="M33" s="78">
        <v>0</v>
      </c>
      <c r="N33" s="12">
        <v>0</v>
      </c>
      <c r="O33" s="78">
        <v>40</v>
      </c>
      <c r="P33" s="5">
        <v>4.4444444444444446</v>
      </c>
    </row>
    <row r="34" spans="1:16" x14ac:dyDescent="0.25">
      <c r="A34" s="94" t="s">
        <v>140</v>
      </c>
      <c r="B34" s="82">
        <v>164</v>
      </c>
      <c r="C34" s="83">
        <v>11</v>
      </c>
      <c r="D34" s="96">
        <v>175</v>
      </c>
      <c r="E34" s="109">
        <v>-79</v>
      </c>
      <c r="F34" s="110">
        <v>-0.32510288065843623</v>
      </c>
      <c r="G34" s="111">
        <v>-51</v>
      </c>
      <c r="H34" s="110">
        <v>-0.82258064516129037</v>
      </c>
      <c r="I34" s="111">
        <v>-130</v>
      </c>
      <c r="J34" s="112">
        <v>-0.42622950819672129</v>
      </c>
      <c r="K34" s="85">
        <v>-4</v>
      </c>
      <c r="L34" s="12">
        <v>-2.3809523809523808E-2</v>
      </c>
      <c r="M34" s="78">
        <v>8</v>
      </c>
      <c r="N34" s="12">
        <v>2.6666666666666665</v>
      </c>
      <c r="O34" s="78">
        <v>4</v>
      </c>
      <c r="P34" s="5">
        <v>2.3391812865497075E-2</v>
      </c>
    </row>
    <row r="35" spans="1:16" x14ac:dyDescent="0.25">
      <c r="A35" s="94" t="s">
        <v>141</v>
      </c>
      <c r="B35" s="82">
        <v>106</v>
      </c>
      <c r="C35" s="83">
        <v>7</v>
      </c>
      <c r="D35" s="96">
        <v>113</v>
      </c>
      <c r="E35" s="109">
        <v>-37</v>
      </c>
      <c r="F35" s="110">
        <v>-0.25874125874125875</v>
      </c>
      <c r="G35" s="111">
        <v>-23</v>
      </c>
      <c r="H35" s="110">
        <v>-0.76666666666666672</v>
      </c>
      <c r="I35" s="111">
        <v>-60</v>
      </c>
      <c r="J35" s="112">
        <v>-0.34682080924855491</v>
      </c>
      <c r="K35" s="85">
        <v>-30</v>
      </c>
      <c r="L35" s="12">
        <v>-0.22058823529411764</v>
      </c>
      <c r="M35" s="78">
        <v>0</v>
      </c>
      <c r="N35" s="12">
        <v>0</v>
      </c>
      <c r="O35" s="78">
        <v>-30</v>
      </c>
      <c r="P35" s="5">
        <v>-0.20979020979020979</v>
      </c>
    </row>
    <row r="36" spans="1:16" x14ac:dyDescent="0.25">
      <c r="A36" s="94" t="s">
        <v>142</v>
      </c>
      <c r="B36" s="82">
        <v>485</v>
      </c>
      <c r="C36" s="83">
        <v>66</v>
      </c>
      <c r="D36" s="96">
        <v>551</v>
      </c>
      <c r="E36" s="109">
        <v>-3</v>
      </c>
      <c r="F36" s="110">
        <v>-6.1475409836065573E-3</v>
      </c>
      <c r="G36" s="111">
        <v>-13</v>
      </c>
      <c r="H36" s="110">
        <v>-0.16455696202531644</v>
      </c>
      <c r="I36" s="111">
        <v>-16</v>
      </c>
      <c r="J36" s="112">
        <v>-2.821869488536155E-2</v>
      </c>
      <c r="K36" s="85">
        <v>15</v>
      </c>
      <c r="L36" s="12">
        <v>3.1914893617021274E-2</v>
      </c>
      <c r="M36" s="78">
        <v>-19</v>
      </c>
      <c r="N36" s="12">
        <v>-0.22352941176470589</v>
      </c>
      <c r="O36" s="78">
        <v>-4</v>
      </c>
      <c r="P36" s="5">
        <v>-7.2072072072072073E-3</v>
      </c>
    </row>
    <row r="37" spans="1:16" x14ac:dyDescent="0.25">
      <c r="A37" s="94" t="s">
        <v>143</v>
      </c>
      <c r="B37" s="82">
        <v>119</v>
      </c>
      <c r="C37" s="83">
        <v>138</v>
      </c>
      <c r="D37" s="96">
        <v>257</v>
      </c>
      <c r="E37" s="109">
        <v>-140</v>
      </c>
      <c r="F37" s="110">
        <v>-0.54054054054054057</v>
      </c>
      <c r="G37" s="111">
        <v>-44</v>
      </c>
      <c r="H37" s="110">
        <v>-0.24175824175824176</v>
      </c>
      <c r="I37" s="111">
        <v>-184</v>
      </c>
      <c r="J37" s="112">
        <v>-0.41723356009070295</v>
      </c>
      <c r="K37" s="85">
        <v>-58</v>
      </c>
      <c r="L37" s="12">
        <v>-0.32768361581920902</v>
      </c>
      <c r="M37" s="78">
        <v>25</v>
      </c>
      <c r="N37" s="12">
        <v>0.22123893805309736</v>
      </c>
      <c r="O37" s="78">
        <v>-33</v>
      </c>
      <c r="P37" s="5">
        <v>-0.11379310344827587</v>
      </c>
    </row>
    <row r="38" spans="1:16" x14ac:dyDescent="0.25">
      <c r="A38" s="94" t="s">
        <v>105</v>
      </c>
      <c r="B38" s="82">
        <v>509</v>
      </c>
      <c r="C38" s="83">
        <v>165</v>
      </c>
      <c r="D38" s="96">
        <v>674</v>
      </c>
      <c r="E38" s="109">
        <v>-721</v>
      </c>
      <c r="F38" s="110">
        <v>-0.58617886178861789</v>
      </c>
      <c r="G38" s="111">
        <v>-448</v>
      </c>
      <c r="H38" s="110">
        <v>-0.73083197389885812</v>
      </c>
      <c r="I38" s="111">
        <v>-1169</v>
      </c>
      <c r="J38" s="112">
        <v>-0.63429191535539886</v>
      </c>
      <c r="K38" s="85">
        <v>-21</v>
      </c>
      <c r="L38" s="12">
        <v>-3.962264150943396E-2</v>
      </c>
      <c r="M38" s="78">
        <v>-28</v>
      </c>
      <c r="N38" s="12">
        <v>-0.14507772020725387</v>
      </c>
      <c r="O38" s="78">
        <v>-49</v>
      </c>
      <c r="P38" s="5">
        <v>-6.7773167358229594E-2</v>
      </c>
    </row>
    <row r="39" spans="1:16" x14ac:dyDescent="0.25">
      <c r="A39" s="94" t="s">
        <v>108</v>
      </c>
      <c r="B39" s="82">
        <v>1247</v>
      </c>
      <c r="C39" s="83">
        <v>23</v>
      </c>
      <c r="D39" s="96">
        <v>1270</v>
      </c>
      <c r="E39" s="109">
        <v>-3799</v>
      </c>
      <c r="F39" s="110">
        <v>-0.75287356321839083</v>
      </c>
      <c r="G39" s="111">
        <v>-788</v>
      </c>
      <c r="H39" s="110">
        <v>-0.9716399506781751</v>
      </c>
      <c r="I39" s="111">
        <v>-4587</v>
      </c>
      <c r="J39" s="112">
        <v>-0.7831654430595868</v>
      </c>
      <c r="K39" s="85">
        <v>63</v>
      </c>
      <c r="L39" s="12">
        <v>5.3209459459459457E-2</v>
      </c>
      <c r="M39" s="78">
        <v>-17</v>
      </c>
      <c r="N39" s="12">
        <v>-0.42499999999999999</v>
      </c>
      <c r="O39" s="78">
        <v>46</v>
      </c>
      <c r="P39" s="5">
        <v>3.7581699346405227E-2</v>
      </c>
    </row>
    <row r="40" spans="1:16" x14ac:dyDescent="0.25">
      <c r="A40" s="94" t="s">
        <v>144</v>
      </c>
      <c r="B40" s="82">
        <v>610</v>
      </c>
      <c r="C40" s="83">
        <v>66</v>
      </c>
      <c r="D40" s="96">
        <v>676</v>
      </c>
      <c r="E40" s="109">
        <v>-683</v>
      </c>
      <c r="F40" s="110">
        <v>-0.52822892498066509</v>
      </c>
      <c r="G40" s="111">
        <v>-168</v>
      </c>
      <c r="H40" s="110">
        <v>-0.71794871794871795</v>
      </c>
      <c r="I40" s="111">
        <v>-851</v>
      </c>
      <c r="J40" s="112">
        <v>-0.55730189914865746</v>
      </c>
      <c r="K40" s="85">
        <v>-84</v>
      </c>
      <c r="L40" s="12">
        <v>-0.12103746397694524</v>
      </c>
      <c r="M40" s="78">
        <v>11</v>
      </c>
      <c r="N40" s="12">
        <v>0.2</v>
      </c>
      <c r="O40" s="78">
        <v>-73</v>
      </c>
      <c r="P40" s="5">
        <v>-9.7463284379172233E-2</v>
      </c>
    </row>
    <row r="41" spans="1:16" x14ac:dyDescent="0.25">
      <c r="A41" s="94" t="s">
        <v>145</v>
      </c>
      <c r="B41" s="82">
        <v>203</v>
      </c>
      <c r="C41" s="83">
        <v>77</v>
      </c>
      <c r="D41" s="96">
        <v>280</v>
      </c>
      <c r="E41" s="109">
        <v>-147</v>
      </c>
      <c r="F41" s="110">
        <v>-0.42</v>
      </c>
      <c r="G41" s="111">
        <v>-47</v>
      </c>
      <c r="H41" s="110">
        <v>-0.37903225806451613</v>
      </c>
      <c r="I41" s="111">
        <v>-194</v>
      </c>
      <c r="J41" s="112">
        <v>-0.40928270042194093</v>
      </c>
      <c r="K41" s="85">
        <v>-3</v>
      </c>
      <c r="L41" s="12">
        <v>-1.4563106796116505E-2</v>
      </c>
      <c r="M41" s="78">
        <v>-30</v>
      </c>
      <c r="N41" s="12">
        <v>-0.28037383177570091</v>
      </c>
      <c r="O41" s="78">
        <v>-33</v>
      </c>
      <c r="P41" s="5">
        <v>-0.10543130990415335</v>
      </c>
    </row>
    <row r="42" spans="1:16" x14ac:dyDescent="0.25">
      <c r="A42" s="94" t="s">
        <v>111</v>
      </c>
      <c r="B42" s="82">
        <v>611</v>
      </c>
      <c r="C42" s="83">
        <v>827</v>
      </c>
      <c r="D42" s="96">
        <v>1438</v>
      </c>
      <c r="E42" s="109">
        <v>38</v>
      </c>
      <c r="F42" s="110">
        <v>6.6317626527050616E-2</v>
      </c>
      <c r="G42" s="111">
        <v>115</v>
      </c>
      <c r="H42" s="110">
        <v>0.16151685393258428</v>
      </c>
      <c r="I42" s="111">
        <v>153</v>
      </c>
      <c r="J42" s="112">
        <v>0.11906614785992217</v>
      </c>
      <c r="K42" s="85">
        <v>11</v>
      </c>
      <c r="L42" s="12">
        <v>1.8333333333333333E-2</v>
      </c>
      <c r="M42" s="78">
        <v>64</v>
      </c>
      <c r="N42" s="12">
        <v>8.3879423328964614E-2</v>
      </c>
      <c r="O42" s="78">
        <v>75</v>
      </c>
      <c r="P42" s="5">
        <v>5.5025678650036686E-2</v>
      </c>
    </row>
    <row r="43" spans="1:16" x14ac:dyDescent="0.25">
      <c r="A43" s="94" t="s">
        <v>114</v>
      </c>
      <c r="B43" s="82">
        <v>820</v>
      </c>
      <c r="C43" s="83">
        <v>37</v>
      </c>
      <c r="D43" s="96">
        <v>857</v>
      </c>
      <c r="E43" s="109">
        <v>-454</v>
      </c>
      <c r="F43" s="110">
        <v>-0.35635792778649922</v>
      </c>
      <c r="G43" s="111">
        <v>-130</v>
      </c>
      <c r="H43" s="110">
        <v>-0.77844311377245512</v>
      </c>
      <c r="I43" s="111">
        <v>-584</v>
      </c>
      <c r="J43" s="112">
        <v>-0.40527411519777934</v>
      </c>
      <c r="K43" s="85">
        <v>-90</v>
      </c>
      <c r="L43" s="12">
        <v>-9.8901098901098897E-2</v>
      </c>
      <c r="M43" s="78">
        <v>-35</v>
      </c>
      <c r="N43" s="12">
        <v>-0.4861111111111111</v>
      </c>
      <c r="O43" s="78">
        <v>-125</v>
      </c>
      <c r="P43" s="5">
        <v>-0.12729124236252545</v>
      </c>
    </row>
    <row r="44" spans="1:16" x14ac:dyDescent="0.25">
      <c r="A44" s="94" t="s">
        <v>146</v>
      </c>
      <c r="B44" s="82">
        <v>18</v>
      </c>
      <c r="C44" s="83">
        <v>72</v>
      </c>
      <c r="D44" s="96">
        <v>90</v>
      </c>
      <c r="E44" s="109">
        <v>-15</v>
      </c>
      <c r="F44" s="110">
        <v>-0.45454545454545453</v>
      </c>
      <c r="G44" s="111">
        <v>-1</v>
      </c>
      <c r="H44" s="110">
        <v>-1.3698630136986301E-2</v>
      </c>
      <c r="I44" s="111">
        <v>-16</v>
      </c>
      <c r="J44" s="112">
        <v>-0.15094339622641509</v>
      </c>
      <c r="K44" s="85">
        <v>0</v>
      </c>
      <c r="L44" s="12">
        <v>0</v>
      </c>
      <c r="M44" s="78">
        <v>8</v>
      </c>
      <c r="N44" s="12">
        <v>0.125</v>
      </c>
      <c r="O44" s="78">
        <v>8</v>
      </c>
      <c r="P44" s="5">
        <v>9.7560975609756101E-2</v>
      </c>
    </row>
    <row r="45" spans="1:16" x14ac:dyDescent="0.25">
      <c r="A45" s="94" t="s">
        <v>147</v>
      </c>
      <c r="B45" s="82">
        <v>89</v>
      </c>
      <c r="C45" s="83">
        <v>3</v>
      </c>
      <c r="D45" s="96">
        <v>92</v>
      </c>
      <c r="E45" s="109">
        <v>2</v>
      </c>
      <c r="F45" s="110">
        <v>2.2988505747126436E-2</v>
      </c>
      <c r="G45" s="111">
        <v>-1</v>
      </c>
      <c r="H45" s="110">
        <v>-0.25</v>
      </c>
      <c r="I45" s="111">
        <v>1</v>
      </c>
      <c r="J45" s="112">
        <v>1.098901098901099E-2</v>
      </c>
      <c r="K45" s="85">
        <v>-11</v>
      </c>
      <c r="L45" s="12">
        <v>-0.11</v>
      </c>
      <c r="M45" s="78">
        <v>0</v>
      </c>
      <c r="N45" s="12">
        <v>0</v>
      </c>
      <c r="O45" s="78">
        <v>-11</v>
      </c>
      <c r="P45" s="5">
        <v>-0.10679611650485436</v>
      </c>
    </row>
    <row r="46" spans="1:16" x14ac:dyDescent="0.25">
      <c r="A46" s="94" t="s">
        <v>148</v>
      </c>
      <c r="B46" s="82">
        <v>343</v>
      </c>
      <c r="C46" s="83">
        <v>119</v>
      </c>
      <c r="D46" s="96">
        <v>462</v>
      </c>
      <c r="E46" s="109">
        <v>-154</v>
      </c>
      <c r="F46" s="110">
        <v>-0.30985915492957744</v>
      </c>
      <c r="G46" s="111">
        <v>-71</v>
      </c>
      <c r="H46" s="110">
        <v>-0.37368421052631579</v>
      </c>
      <c r="I46" s="111">
        <v>-225</v>
      </c>
      <c r="J46" s="112">
        <v>-0.32751091703056767</v>
      </c>
      <c r="K46" s="85">
        <v>23</v>
      </c>
      <c r="L46" s="12">
        <v>7.1874999999999994E-2</v>
      </c>
      <c r="M46" s="78">
        <v>24</v>
      </c>
      <c r="N46" s="12">
        <v>0.25263157894736843</v>
      </c>
      <c r="O46" s="78">
        <v>47</v>
      </c>
      <c r="P46" s="5">
        <v>0.11325301204819277</v>
      </c>
    </row>
    <row r="47" spans="1:16" x14ac:dyDescent="0.25">
      <c r="A47" s="94" t="s">
        <v>149</v>
      </c>
      <c r="B47" s="82">
        <v>55</v>
      </c>
      <c r="C47" s="83">
        <v>11</v>
      </c>
      <c r="D47" s="96">
        <v>66</v>
      </c>
      <c r="E47" s="109">
        <v>-63</v>
      </c>
      <c r="F47" s="110">
        <v>-0.53389830508474578</v>
      </c>
      <c r="G47" s="111">
        <v>-6</v>
      </c>
      <c r="H47" s="110">
        <v>-0.35294117647058826</v>
      </c>
      <c r="I47" s="111">
        <v>-69</v>
      </c>
      <c r="J47" s="112">
        <v>-0.51111111111111107</v>
      </c>
      <c r="K47" s="85">
        <v>-34</v>
      </c>
      <c r="L47" s="12">
        <v>-0.38202247191011235</v>
      </c>
      <c r="M47" s="78">
        <v>-10</v>
      </c>
      <c r="N47" s="12">
        <v>-0.47619047619047616</v>
      </c>
      <c r="O47" s="78">
        <v>-44</v>
      </c>
      <c r="P47" s="5">
        <v>-0.4</v>
      </c>
    </row>
    <row r="48" spans="1:16" x14ac:dyDescent="0.25">
      <c r="A48" s="94" t="s">
        <v>150</v>
      </c>
      <c r="B48" s="82">
        <v>539</v>
      </c>
      <c r="C48" s="83">
        <v>140</v>
      </c>
      <c r="D48" s="96">
        <v>679</v>
      </c>
      <c r="E48" s="109">
        <v>-536</v>
      </c>
      <c r="F48" s="110">
        <v>-0.49860465116279068</v>
      </c>
      <c r="G48" s="111">
        <v>-464</v>
      </c>
      <c r="H48" s="110">
        <v>-0.76821192052980136</v>
      </c>
      <c r="I48" s="111">
        <v>-1000</v>
      </c>
      <c r="J48" s="112">
        <v>-0.59559261465157831</v>
      </c>
      <c r="K48" s="85">
        <v>-17</v>
      </c>
      <c r="L48" s="12">
        <v>-3.0575539568345324E-2</v>
      </c>
      <c r="M48" s="78">
        <v>-46</v>
      </c>
      <c r="N48" s="12">
        <v>-0.24731182795698925</v>
      </c>
      <c r="O48" s="78">
        <v>-63</v>
      </c>
      <c r="P48" s="5">
        <v>-8.4905660377358486E-2</v>
      </c>
    </row>
    <row r="49" spans="1:16" x14ac:dyDescent="0.25">
      <c r="A49" s="94" t="s">
        <v>117</v>
      </c>
      <c r="B49" s="82">
        <v>1225</v>
      </c>
      <c r="C49" s="83">
        <v>581</v>
      </c>
      <c r="D49" s="96">
        <v>1806</v>
      </c>
      <c r="E49" s="109">
        <v>-1463</v>
      </c>
      <c r="F49" s="110">
        <v>-0.54427083333333337</v>
      </c>
      <c r="G49" s="111">
        <v>-1864</v>
      </c>
      <c r="H49" s="110">
        <v>-0.76237218813905927</v>
      </c>
      <c r="I49" s="111">
        <v>-3327</v>
      </c>
      <c r="J49" s="112">
        <v>-0.64815897136177669</v>
      </c>
      <c r="K49" s="85">
        <v>83</v>
      </c>
      <c r="L49" s="12">
        <v>7.2679509632224165E-2</v>
      </c>
      <c r="M49" s="78">
        <v>-212</v>
      </c>
      <c r="N49" s="12">
        <v>-0.26733921815889028</v>
      </c>
      <c r="O49" s="78">
        <v>-129</v>
      </c>
      <c r="P49" s="5">
        <v>-6.6666666666666666E-2</v>
      </c>
    </row>
    <row r="50" spans="1:16" x14ac:dyDescent="0.25">
      <c r="A50" s="94" t="s">
        <v>151</v>
      </c>
      <c r="B50" s="82">
        <v>184</v>
      </c>
      <c r="C50" s="83">
        <v>27</v>
      </c>
      <c r="D50" s="96">
        <v>211</v>
      </c>
      <c r="E50" s="109">
        <v>-117</v>
      </c>
      <c r="F50" s="110">
        <v>-0.38870431893687707</v>
      </c>
      <c r="G50" s="111">
        <v>-14</v>
      </c>
      <c r="H50" s="110">
        <v>-0.34146341463414637</v>
      </c>
      <c r="I50" s="111">
        <v>-131</v>
      </c>
      <c r="J50" s="112">
        <v>-0.38304093567251463</v>
      </c>
      <c r="K50" s="85">
        <v>-38</v>
      </c>
      <c r="L50" s="12">
        <v>-0.17117117117117117</v>
      </c>
      <c r="M50" s="78">
        <v>10</v>
      </c>
      <c r="N50" s="12">
        <v>0.58823529411764708</v>
      </c>
      <c r="O50" s="78">
        <v>-28</v>
      </c>
      <c r="P50" s="5">
        <v>-0.11715481171548117</v>
      </c>
    </row>
    <row r="51" spans="1:16" x14ac:dyDescent="0.25">
      <c r="A51" s="94" t="s">
        <v>152</v>
      </c>
      <c r="B51" s="82">
        <v>355</v>
      </c>
      <c r="C51" s="83">
        <v>92</v>
      </c>
      <c r="D51" s="96">
        <v>447</v>
      </c>
      <c r="E51" s="109">
        <v>-475</v>
      </c>
      <c r="F51" s="110">
        <v>-0.57228915662650603</v>
      </c>
      <c r="G51" s="111">
        <v>-73</v>
      </c>
      <c r="H51" s="110">
        <v>-0.44242424242424244</v>
      </c>
      <c r="I51" s="111">
        <v>-548</v>
      </c>
      <c r="J51" s="112">
        <v>-0.55075376884422111</v>
      </c>
      <c r="K51" s="85">
        <v>-45</v>
      </c>
      <c r="L51" s="12">
        <v>-0.1125</v>
      </c>
      <c r="M51" s="78">
        <v>7</v>
      </c>
      <c r="N51" s="12">
        <v>8.2352941176470587E-2</v>
      </c>
      <c r="O51" s="78">
        <v>-38</v>
      </c>
      <c r="P51" s="5">
        <v>-7.8350515463917525E-2</v>
      </c>
    </row>
    <row r="52" spans="1:16" x14ac:dyDescent="0.25">
      <c r="A52" s="94" t="s">
        <v>153</v>
      </c>
      <c r="B52" s="82">
        <v>0</v>
      </c>
      <c r="C52" s="83">
        <v>13</v>
      </c>
      <c r="D52" s="96">
        <v>13</v>
      </c>
      <c r="E52" s="109">
        <v>-10</v>
      </c>
      <c r="F52" s="110">
        <v>0</v>
      </c>
      <c r="G52" s="111">
        <v>-19</v>
      </c>
      <c r="H52" s="110">
        <v>-0.59375</v>
      </c>
      <c r="I52" s="111">
        <v>-29</v>
      </c>
      <c r="J52" s="112">
        <v>-0.69047619047619047</v>
      </c>
      <c r="K52" s="85">
        <v>-7</v>
      </c>
      <c r="L52" s="12">
        <v>-1</v>
      </c>
      <c r="M52" s="78">
        <v>-4</v>
      </c>
      <c r="N52" s="12">
        <v>-0.23529411764705882</v>
      </c>
      <c r="O52" s="78">
        <v>-11</v>
      </c>
      <c r="P52" s="5">
        <v>-0.45833333333333331</v>
      </c>
    </row>
    <row r="53" spans="1:16" x14ac:dyDescent="0.25">
      <c r="A53" s="94" t="s">
        <v>154</v>
      </c>
      <c r="B53" s="82">
        <v>78</v>
      </c>
      <c r="C53" s="83">
        <v>9</v>
      </c>
      <c r="D53" s="96">
        <v>87</v>
      </c>
      <c r="E53" s="109">
        <v>-26</v>
      </c>
      <c r="F53" s="110">
        <v>-0.25</v>
      </c>
      <c r="G53" s="111">
        <v>-4</v>
      </c>
      <c r="H53" s="110">
        <v>-0.30769230769230771</v>
      </c>
      <c r="I53" s="111">
        <v>-30</v>
      </c>
      <c r="J53" s="112">
        <v>-0.25641025641025639</v>
      </c>
      <c r="K53" s="85">
        <v>-18</v>
      </c>
      <c r="L53" s="12">
        <v>-0.1875</v>
      </c>
      <c r="M53" s="78">
        <v>1</v>
      </c>
      <c r="N53" s="12">
        <v>0.125</v>
      </c>
      <c r="O53" s="78">
        <v>-17</v>
      </c>
      <c r="P53" s="5">
        <v>-0.16346153846153846</v>
      </c>
    </row>
    <row r="54" spans="1:16" x14ac:dyDescent="0.25">
      <c r="A54" s="94" t="s">
        <v>119</v>
      </c>
      <c r="B54" s="82">
        <v>818</v>
      </c>
      <c r="C54" s="83">
        <v>767</v>
      </c>
      <c r="D54" s="96">
        <v>1585</v>
      </c>
      <c r="E54" s="109">
        <v>-464</v>
      </c>
      <c r="F54" s="110">
        <v>-0.36193447737909518</v>
      </c>
      <c r="G54" s="111">
        <v>6</v>
      </c>
      <c r="H54" s="110">
        <v>7.8843626806833107E-3</v>
      </c>
      <c r="I54" s="111">
        <v>-458</v>
      </c>
      <c r="J54" s="112">
        <v>-0.22418012726382772</v>
      </c>
      <c r="K54" s="85">
        <v>48</v>
      </c>
      <c r="L54" s="12">
        <v>6.2337662337662338E-2</v>
      </c>
      <c r="M54" s="78">
        <v>-99</v>
      </c>
      <c r="N54" s="12">
        <v>-0.11431870669745958</v>
      </c>
      <c r="O54" s="78">
        <v>-51</v>
      </c>
      <c r="P54" s="5">
        <v>-3.1173594132029341E-2</v>
      </c>
    </row>
    <row r="55" spans="1:16" x14ac:dyDescent="0.25">
      <c r="A55" s="94" t="s">
        <v>155</v>
      </c>
      <c r="B55" s="82">
        <v>334</v>
      </c>
      <c r="C55" s="83">
        <v>25</v>
      </c>
      <c r="D55" s="96">
        <v>359</v>
      </c>
      <c r="E55" s="109">
        <v>-247</v>
      </c>
      <c r="F55" s="110">
        <v>-0.42512908777969016</v>
      </c>
      <c r="G55" s="111">
        <v>-3</v>
      </c>
      <c r="H55" s="110">
        <v>-0.10714285714285714</v>
      </c>
      <c r="I55" s="111">
        <v>-250</v>
      </c>
      <c r="J55" s="112">
        <v>-0.41050903119868637</v>
      </c>
      <c r="K55" s="85">
        <v>13</v>
      </c>
      <c r="L55" s="12">
        <v>4.0498442367601244E-2</v>
      </c>
      <c r="M55" s="78">
        <v>14</v>
      </c>
      <c r="N55" s="12">
        <v>1.2727272727272727</v>
      </c>
      <c r="O55" s="78">
        <v>27</v>
      </c>
      <c r="P55" s="5">
        <v>8.1325301204819275E-2</v>
      </c>
    </row>
    <row r="56" spans="1:16" x14ac:dyDescent="0.25">
      <c r="A56" s="94" t="s">
        <v>156</v>
      </c>
      <c r="B56" s="82">
        <v>113</v>
      </c>
      <c r="C56" s="83">
        <v>24</v>
      </c>
      <c r="D56" s="96">
        <v>137</v>
      </c>
      <c r="E56" s="109">
        <v>-280</v>
      </c>
      <c r="F56" s="110">
        <v>-0.71246819338422396</v>
      </c>
      <c r="G56" s="111">
        <v>-159</v>
      </c>
      <c r="H56" s="110">
        <v>-0.86885245901639341</v>
      </c>
      <c r="I56" s="111">
        <v>-439</v>
      </c>
      <c r="J56" s="112">
        <v>-0.76215277777777779</v>
      </c>
      <c r="K56" s="85">
        <v>7</v>
      </c>
      <c r="L56" s="12">
        <v>6.6037735849056603E-2</v>
      </c>
      <c r="M56" s="78">
        <v>-1</v>
      </c>
      <c r="N56" s="12">
        <v>-0.04</v>
      </c>
      <c r="O56" s="78">
        <v>6</v>
      </c>
      <c r="P56" s="5">
        <v>4.5801526717557252E-2</v>
      </c>
    </row>
    <row r="57" spans="1:16" ht="15.75" thickBot="1" x14ac:dyDescent="0.3">
      <c r="A57" s="95" t="s">
        <v>157</v>
      </c>
      <c r="B57" s="84">
        <v>43</v>
      </c>
      <c r="C57" s="91">
        <v>8</v>
      </c>
      <c r="D57" s="97">
        <v>51</v>
      </c>
      <c r="E57" s="113">
        <v>-28</v>
      </c>
      <c r="F57" s="114">
        <v>-0.39436619718309857</v>
      </c>
      <c r="G57" s="115">
        <v>-6</v>
      </c>
      <c r="H57" s="114">
        <v>-0.42857142857142855</v>
      </c>
      <c r="I57" s="115">
        <v>-34</v>
      </c>
      <c r="J57" s="116">
        <v>-0.4</v>
      </c>
      <c r="K57" s="98">
        <v>-4</v>
      </c>
      <c r="L57" s="88">
        <v>-8.5106382978723402E-2</v>
      </c>
      <c r="M57" s="86">
        <v>8</v>
      </c>
      <c r="N57" s="88">
        <v>0</v>
      </c>
      <c r="O57" s="86">
        <v>4</v>
      </c>
      <c r="P57" s="87">
        <v>8.5106382978723402E-2</v>
      </c>
    </row>
    <row r="58" spans="1:16" x14ac:dyDescent="0.25">
      <c r="A58" s="118"/>
      <c r="F58" s="117"/>
      <c r="H58" s="117"/>
      <c r="J58" s="117"/>
      <c r="L58" s="117"/>
      <c r="N58" s="117"/>
      <c r="P58" s="117"/>
    </row>
  </sheetData>
  <mergeCells count="9">
    <mergeCell ref="O2:P2"/>
    <mergeCell ref="B1:D1"/>
    <mergeCell ref="E1:J1"/>
    <mergeCell ref="K1:P1"/>
    <mergeCell ref="E2:F2"/>
    <mergeCell ref="G2:H2"/>
    <mergeCell ref="I2:J2"/>
    <mergeCell ref="K2:L2"/>
    <mergeCell ref="M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2015 Summary - National</vt:lpstr>
      <vt:lpstr>2015 Summary - LA and  NYC Impa</vt:lpstr>
      <vt:lpstr>2018 vs. 2019 - PCs</vt:lpstr>
      <vt:lpstr>States2011</vt:lpstr>
      <vt:lpstr>State</vt:lpstr>
      <vt:lpstr>'2015 Summary - LA and  NYC Impa'!Print_Area</vt:lpstr>
      <vt:lpstr>'2015 Summary - National'!Print_Area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PIT Estimate of Homeless Veterans by State</dc:title>
  <dc:creator>HUD</dc:creator>
  <cp:lastModifiedBy>Joseph, Heidi J</cp:lastModifiedBy>
  <cp:lastPrinted>2019-08-22T13:56:18Z</cp:lastPrinted>
  <dcterms:created xsi:type="dcterms:W3CDTF">2014-05-27T16:25:53Z</dcterms:created>
  <dcterms:modified xsi:type="dcterms:W3CDTF">2020-07-21T19:33:14Z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