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Nicole\Documents\HUD\WCN\WCN 2015\Appendix Tables\"/>
    </mc:Choice>
  </mc:AlternateContent>
  <bookViews>
    <workbookView xWindow="0" yWindow="0" windowWidth="20490" windowHeight="6930" tabRatio="632"/>
  </bookViews>
  <sheets>
    <sheet name="A1A" sheetId="1" r:id="rId1"/>
    <sheet name="A1B" sheetId="2" r:id="rId2"/>
    <sheet name="A2A" sheetId="4" r:id="rId3"/>
    <sheet name="A2B" sheetId="5" r:id="rId4"/>
    <sheet name="A3" sheetId="3" r:id="rId5"/>
    <sheet name="A4" sheetId="6" r:id="rId6"/>
    <sheet name="A5A" sheetId="7" r:id="rId7"/>
    <sheet name="A5B" sheetId="16" r:id="rId8"/>
    <sheet name="A6A" sheetId="8" r:id="rId9"/>
    <sheet name="A6B" sheetId="19" r:id="rId10"/>
    <sheet name="A7" sheetId="9" r:id="rId11"/>
    <sheet name="A8" sheetId="10" r:id="rId12"/>
    <sheet name="A9" sheetId="11" r:id="rId13"/>
    <sheet name="A10" sheetId="12" r:id="rId14"/>
    <sheet name="A11A" sheetId="13" r:id="rId15"/>
    <sheet name="A11B" sheetId="20" r:id="rId16"/>
    <sheet name="A12" sheetId="17" r:id="rId17"/>
    <sheet name="A13" sheetId="18" r:id="rId18"/>
    <sheet name="A14" sheetId="14" r:id="rId19"/>
    <sheet name="A15" sheetId="15" r:id="rId20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H17" i="18" l="1"/>
  <c r="H16" i="18"/>
  <c r="H15" i="18"/>
  <c r="H14" i="18"/>
  <c r="H13" i="18"/>
  <c r="H12" i="18"/>
  <c r="H11" i="18"/>
  <c r="H10" i="18"/>
  <c r="H9" i="18"/>
  <c r="H8" i="18"/>
  <c r="H7" i="18"/>
  <c r="H6" i="18"/>
  <c r="H5" i="18"/>
  <c r="H4" i="18"/>
  <c r="H3" i="18"/>
  <c r="G17" i="18"/>
  <c r="G16" i="18"/>
  <c r="G15" i="18"/>
  <c r="G14" i="18"/>
  <c r="G13" i="18"/>
  <c r="G12" i="18"/>
  <c r="G11" i="18"/>
  <c r="G10" i="18"/>
  <c r="G9" i="18"/>
  <c r="G8" i="18"/>
</calcChain>
</file>

<file path=xl/sharedStrings.xml><?xml version="1.0" encoding="utf-8"?>
<sst xmlns="http://schemas.openxmlformats.org/spreadsheetml/2006/main" count="1245" uniqueCount="187">
  <si>
    <t>All Incomes</t>
  </si>
  <si>
    <t>Assisted</t>
  </si>
  <si>
    <t>Crowded Housing</t>
  </si>
  <si>
    <t>Household Income as Percentage of HUD-Adjusted Area Median Family Income</t>
    <phoneticPr fontId="2" type="noConversion"/>
  </si>
  <si>
    <t>&gt;120%</t>
  </si>
  <si>
    <t>Household Income as Percentage of HUD-Adjusted Area Median Family Income</t>
    <phoneticPr fontId="8" type="noConversion"/>
  </si>
  <si>
    <t>0–30%</t>
  </si>
  <si>
    <t xml:space="preserve">     [Rent above FMR]</t>
    <phoneticPr fontId="8" type="noConversion"/>
  </si>
  <si>
    <t>Total</t>
  </si>
  <si>
    <t>Nonmetro</t>
    <phoneticPr fontId="5" type="noConversion"/>
  </si>
  <si>
    <t>Northeast</t>
  </si>
  <si>
    <t>South</t>
  </si>
  <si>
    <t>West</t>
  </si>
  <si>
    <t>Any Limitation</t>
  </si>
  <si>
    <t>Functional Limitations</t>
  </si>
  <si>
    <t>Hearing</t>
  </si>
  <si>
    <t>Visual</t>
  </si>
  <si>
    <t>Cognitive</t>
  </si>
  <si>
    <t>Ambulatory</t>
  </si>
  <si>
    <t>Self-Care</t>
  </si>
  <si>
    <t>Independent Living</t>
  </si>
  <si>
    <t>* Elderly persons with disabilities were excluded.</t>
  </si>
  <si>
    <t>Relative Income of Households</t>
  </si>
  <si>
    <t>Occupied and Vacant Rental Units (thousands) by Unit Affordability Category (percent of HAMFI needed to afford the highest rent in the category)</t>
  </si>
  <si>
    <t>120+</t>
  </si>
  <si>
    <t>Extremely low-income (&lt;30% HAMFI)</t>
  </si>
  <si>
    <r>
      <t>Very low-income (30</t>
    </r>
    <r>
      <rPr>
        <sz val="9"/>
        <color indexed="8"/>
        <rFont val="Calibri"/>
        <family val="2"/>
      </rPr>
      <t>–</t>
    </r>
    <r>
      <rPr>
        <sz val="9"/>
        <color indexed="8"/>
        <rFont val="Tahoma"/>
        <family val="2"/>
      </rPr>
      <t>50%)</t>
    </r>
  </si>
  <si>
    <r>
      <t>Low-income (50</t>
    </r>
    <r>
      <rPr>
        <sz val="9"/>
        <color indexed="8"/>
        <rFont val="Calibri"/>
        <family val="2"/>
      </rPr>
      <t>–</t>
    </r>
    <r>
      <rPr>
        <sz val="9"/>
        <color indexed="8"/>
        <rFont val="Tahoma"/>
        <family val="2"/>
      </rPr>
      <t>80%)</t>
    </r>
  </si>
  <si>
    <r>
      <t>Middle-income or higher (</t>
    </r>
    <r>
      <rPr>
        <sz val="9"/>
        <color indexed="8"/>
        <rFont val="Symbol"/>
        <family val="1"/>
      </rPr>
      <t>&gt;</t>
    </r>
    <r>
      <rPr>
        <sz val="9"/>
        <color indexed="8"/>
        <rFont val="Tahoma"/>
        <family val="2"/>
      </rPr>
      <t>80%)</t>
    </r>
  </si>
  <si>
    <t>Total occupied units</t>
  </si>
  <si>
    <t>Vacant units for rent</t>
  </si>
  <si>
    <t>HAMFI = HUD-adjusted area median family income.</t>
  </si>
  <si>
    <t xml:space="preserve">* The 10 percent of HAMFI category includes units occupied with no cash rent. </t>
  </si>
  <si>
    <t>Note: Income categories in this table do not overlap and therefore differ from the standard definitions.</t>
  </si>
  <si>
    <t>Source: HUD-PD&amp;R tabulations of the American Housing Survey</t>
  </si>
  <si>
    <r>
      <rPr>
        <vertAlign val="superscript"/>
        <sz val="8"/>
        <color indexed="8"/>
        <rFont val="Arial"/>
        <family val="2"/>
      </rPr>
      <t>a</t>
    </r>
    <r>
      <rPr>
        <sz val="8"/>
        <color indexed="8"/>
        <rFont val="Arial"/>
        <family val="2"/>
      </rPr>
      <t xml:space="preserve"> ADL = Activities of Daily Living. IADL = Instrumental Activities of Daily Living.</t>
    </r>
  </si>
  <si>
    <t>FMR = Fair Market Rent</t>
  </si>
  <si>
    <t>Household Income as Percentage of HUD-Adjusted Area Median Family Income</t>
  </si>
  <si>
    <t>Elderly, No Children</t>
  </si>
  <si>
    <t>Families with Children</t>
  </si>
  <si>
    <t>Other Families</t>
  </si>
  <si>
    <t>Other Nonfamily Households</t>
  </si>
  <si>
    <t>(s)</t>
  </si>
  <si>
    <t>&gt;30–50%</t>
  </si>
  <si>
    <t>&gt;50–80%</t>
  </si>
  <si>
    <t>&gt;80–120%</t>
  </si>
  <si>
    <t>(s) = Unweighted counts of 5 or fewer suppressed.</t>
  </si>
  <si>
    <t>SSI = Supplemental Security Income. (s) = Unweighted counts of 5 or fewer suppressed.</t>
  </si>
  <si>
    <t>SSI = Supplemental Security Income.</t>
  </si>
  <si>
    <t xml:space="preserve">Suburbs, urban </t>
  </si>
  <si>
    <t>Suburbs, rural</t>
  </si>
  <si>
    <t>Nonmetro</t>
  </si>
  <si>
    <t>Midwest</t>
  </si>
  <si>
    <t xml:space="preserve">Note: Metropolitan location tabulations for 2013 are provided for comparison to 2015 tabulations only and are not comparable to previous reports, which defined metropolitan locations across three categories: central cities, suburbs, and non-metropolitan areas.  </t>
  </si>
  <si>
    <t>Household Income as Percentage of HUD-Adjusted Area Median Family Income</t>
    <phoneticPr fontId="0" type="noConversion"/>
  </si>
  <si>
    <t>Atlanta-Sandy Springs-Roswell, GA</t>
  </si>
  <si>
    <t>Boston-Cambridge-Newton, MA-NH</t>
  </si>
  <si>
    <t>Chicago-Naperville-Elgin, IL-IN-WI</t>
  </si>
  <si>
    <t>Dallas-Fort Worth-Arlington, TX</t>
  </si>
  <si>
    <t>Detroit-Warren-Dearborn, MI</t>
  </si>
  <si>
    <t>Houston-The Woodlands-Sugar Land, TX</t>
  </si>
  <si>
    <t>Los Angeles-Long Beach-Anaheim, CA</t>
  </si>
  <si>
    <t>Miami-Fort Lauderdale-West Palm Beach, FL</t>
  </si>
  <si>
    <t>New York-Newark-Jersey City, NY-NJ-PA</t>
  </si>
  <si>
    <t>Philadelphia-Camden-Wilmington, PA-NJ-DE-MD</t>
  </si>
  <si>
    <t>Phoenix-Mesa-Scottsdale, AZ</t>
  </si>
  <si>
    <t>Riverside-San Bernardino-Ontario, CA</t>
  </si>
  <si>
    <t>San Francisco-Oakland-Hayward, CA</t>
  </si>
  <si>
    <t>Seattle-Tacoma-Bellevue, WA</t>
  </si>
  <si>
    <t>Washington-Arlington-Alexandria, DC-VA-MD-WV</t>
  </si>
  <si>
    <t>Cincinnati, OH-KY-IN</t>
  </si>
  <si>
    <t>Cleveland-Elyria, OH</t>
  </si>
  <si>
    <t>Denver-Aurora-Lakewood, CO</t>
  </si>
  <si>
    <t>Kansas City, MO-KS</t>
  </si>
  <si>
    <t>Memphis, TN-MS-AR</t>
  </si>
  <si>
    <t>Milwaukee-Waukesha-West Allis, WI</t>
  </si>
  <si>
    <t>New Orleans-Metairie, LA</t>
  </si>
  <si>
    <t>Pittsburgh, PA</t>
  </si>
  <si>
    <t>Portland-Vancouver-Hillsboro, OR-WA</t>
  </si>
  <si>
    <t>Raleigh, NC</t>
  </si>
  <si>
    <t>Note: Each of the 15 largest metropolitan areas, listed first, are part of the AHS longitudinal panel surveyed every 2 years. The remaining 10 metropolitan areas represent a subset of the 16th to 50th largest metropolitan areas surveyed on a rotating basis every 4 years.</t>
  </si>
  <si>
    <t>Table A-1A. Housing Conditions of Renter Households by Relative Income, 2013 and 2015</t>
  </si>
  <si>
    <t>Table A-1B. Housing Conditions of Owner Households by Relative Income, 2013 and 2015</t>
  </si>
  <si>
    <t>Table A-3. Housing Conditions of Unassisted Renter Households by Relative Income, 2013 and 2015</t>
  </si>
  <si>
    <t>Table A-4. Incidence of Housing Problems Among Renters by Relative Income, 2013 and 2015</t>
  </si>
  <si>
    <t>Table A-5A. Incidence of Housing Problems Among Very Low-Income Renters by Household Type, 2013 and 2015</t>
  </si>
  <si>
    <t>Table A-5B. Incidence of Housing Problems Among Very Low-Income Renter Households Containing Persons With Disabilities* by Household Type, 2013 and 2015</t>
  </si>
  <si>
    <t>Table A-6A. Housing Problems and Characteristics of Very Low-Income Renters by Household Type, 2015</t>
  </si>
  <si>
    <t>Table A-6B. Housing Problems and Characteristics of Extremely Low-Income Renters by Household Type, 2015</t>
  </si>
  <si>
    <t>Table A-7. Housing Problems and Characteristics of Very Low-Income Worst Case Renters by Household Type, 2015</t>
  </si>
  <si>
    <t>Table A-8. Housing Problems and Characteristics of Extremely Low-Income Worst Case Renters by Household Type, 2015</t>
  </si>
  <si>
    <t>Table A-9. Incidence of Housing Problems Among Very Low-Income Renters by Race and Ethnicity, 2013 and 2015—Number and Percentage</t>
  </si>
  <si>
    <t>Table A-10. Incidence of Housing Problems Among Very Low-Income Renters by Region, 2013 and 2015—Number and Percentage</t>
  </si>
  <si>
    <t>Table A-11A. Incidence of Housing Problems Among Very Low-Income Renters by Metropolitan Location, 2013 and 2015—Number and Percentage</t>
  </si>
  <si>
    <t>Table A-11B. Housing Conditions of Renter Households by Relative Income, Sampled Metropolitan Areas, 2015</t>
  </si>
  <si>
    <t>0–50%</t>
  </si>
  <si>
    <t xml:space="preserve">Table A-12. Households Occupying Rental Units by Affordability of Rent and Income of Occupants, 2013 and 2015             </t>
  </si>
  <si>
    <t xml:space="preserve">Table A-13. Renters and Rental Units Affordable and Available to Them by Relative Income, 2001–2015     </t>
  </si>
  <si>
    <t>Table A-14. Average Income and Average Gross Rent of Renter Households by Relative Income, 2013 and 2015</t>
  </si>
  <si>
    <t>Table A-15. Housing Conditions of Households Having Nonelderly People With Disabilities by Disability Type, 2013 and 2015</t>
  </si>
  <si>
    <t>Unassisted with severe problems</t>
  </si>
  <si>
    <t>Unassisted with nonsevere problems only</t>
  </si>
  <si>
    <t>Unassisted with no problems</t>
  </si>
  <si>
    <t>Any with severe problems</t>
  </si>
  <si>
    <t>Rent burden &gt;50% of income</t>
  </si>
  <si>
    <t>Severely inadequate housing</t>
  </si>
  <si>
    <t>Any with nonsevere problems only</t>
  </si>
  <si>
    <t>Rent burden &gt;30–50% of income</t>
  </si>
  <si>
    <t>Moderately inadequate housing</t>
  </si>
  <si>
    <t>Crowded housing</t>
  </si>
  <si>
    <t>Any with no problems</t>
  </si>
  <si>
    <t>Total households (thousands)</t>
  </si>
  <si>
    <t>Cost burden &gt;50% of income</t>
  </si>
  <si>
    <t>Cost burden &gt;30–50% of income</t>
  </si>
  <si>
    <t>Table A-2A. Housing Conditions of Renters and Owners, 2001–2015—Number of Households</t>
  </si>
  <si>
    <t>Renter households (thousands)</t>
  </si>
  <si>
    <t>Owner households (thousands)</t>
  </si>
  <si>
    <t>Table A-2B. Housing Conditions of Renters and Owners, 2001–2015—Percentage of Households</t>
  </si>
  <si>
    <t>Total households</t>
  </si>
  <si>
    <t>Renter households</t>
  </si>
  <si>
    <t>Owner households</t>
  </si>
  <si>
    <t>Total unassisted households (thousands)</t>
  </si>
  <si>
    <t xml:space="preserve">     [Rent above FMR]</t>
  </si>
  <si>
    <t>Number</t>
  </si>
  <si>
    <t>Percentage</t>
  </si>
  <si>
    <t>[Rent burden only]</t>
  </si>
  <si>
    <t>Income 0-30% HAMFI  (thousands)</t>
  </si>
  <si>
    <t>Income &gt;30-50% HAMFI  (thousands)</t>
  </si>
  <si>
    <t>Income &gt;50-80% HAMFI  (thousands)</t>
  </si>
  <si>
    <t>Income &gt;80-120% HAMFI  (thousands)</t>
  </si>
  <si>
    <t>Income &gt;120%  HAMFI  (thousands)</t>
  </si>
  <si>
    <t>All household types (thousands)</t>
  </si>
  <si>
    <t>Elderly without children (thousands)</t>
  </si>
  <si>
    <t>Rent burden&gt;50% of income</t>
  </si>
  <si>
    <t>Families with children  (thousands)</t>
  </si>
  <si>
    <t>Household type</t>
  </si>
  <si>
    <t>Other family households  (thousands)</t>
  </si>
  <si>
    <t>Other nonfamily households  (thousands)</t>
  </si>
  <si>
    <t>Number of children</t>
  </si>
  <si>
    <t>Number of persons</t>
  </si>
  <si>
    <t>Children/household</t>
  </si>
  <si>
    <t>Persons/household</t>
  </si>
  <si>
    <t>Female householder</t>
  </si>
  <si>
    <t>Minority householder</t>
  </si>
  <si>
    <t>Welfare/SSI income</t>
  </si>
  <si>
    <t>Social Security income</t>
  </si>
  <si>
    <t>One person in household</t>
  </si>
  <si>
    <t>Two spouse household</t>
  </si>
  <si>
    <t>Income below 50% poverty</t>
  </si>
  <si>
    <t>Income below poverty</t>
  </si>
  <si>
    <t>Income below 150% of poverty</t>
  </si>
  <si>
    <t>High school graduate</t>
  </si>
  <si>
    <t xml:space="preserve">Two+ years post high school </t>
  </si>
  <si>
    <t>Other characteristics</t>
  </si>
  <si>
    <t>Earnings main source of income</t>
  </si>
  <si>
    <t>Neighborhood rated poor</t>
  </si>
  <si>
    <t>Housing rated poor</t>
  </si>
  <si>
    <t>Housing rated good+</t>
  </si>
  <si>
    <t>Neighborhood rated good+</t>
  </si>
  <si>
    <t>In central cities</t>
  </si>
  <si>
    <t>—</t>
  </si>
  <si>
    <t>Non-Hispanic White (thousands)</t>
  </si>
  <si>
    <t>Non-Hispanic Black (thousands)</t>
  </si>
  <si>
    <t>Hispanic (thousands)</t>
  </si>
  <si>
    <t>Northeast (thousands)</t>
  </si>
  <si>
    <t>Midwest  (thousands)</t>
  </si>
  <si>
    <t>South  (thousands)</t>
  </si>
  <si>
    <t>West  (thousands)</t>
  </si>
  <si>
    <t>Percent</t>
  </si>
  <si>
    <t>Central cities (thousands)</t>
  </si>
  <si>
    <t>Suburbs, urban  (thousands)</t>
  </si>
  <si>
    <t>Non-metropolitan  (thousands)</t>
  </si>
  <si>
    <t>U.S. total  (thousands)</t>
  </si>
  <si>
    <t>Total units vacant and occupied</t>
  </si>
  <si>
    <t>Affordable units</t>
  </si>
  <si>
    <t>Affordable and available units</t>
  </si>
  <si>
    <t>Average monthly income</t>
  </si>
  <si>
    <t>Average gross rent</t>
  </si>
  <si>
    <t>Households (thousands)</t>
  </si>
  <si>
    <t>Renters (thousands)</t>
  </si>
  <si>
    <t>Very low-income renters (thousands)</t>
  </si>
  <si>
    <t>[Rent burden only, adequate housing]</t>
  </si>
  <si>
    <t>Earnings at minimum wage: At least half time</t>
  </si>
  <si>
    <t>Earnings at minimum wage: At least full time</t>
  </si>
  <si>
    <t>Suburbs, rural  (thousands)</t>
  </si>
  <si>
    <r>
      <t>10</t>
    </r>
    <r>
      <rPr>
        <b/>
        <vertAlign val="superscript"/>
        <sz val="10"/>
        <color indexed="8"/>
        <rFont val="Arial"/>
        <family val="2"/>
      </rPr>
      <t>*</t>
    </r>
  </si>
  <si>
    <r>
      <t>ADL/IADL Limitations</t>
    </r>
    <r>
      <rPr>
        <b/>
        <vertAlign val="superscript"/>
        <sz val="10"/>
        <color indexed="8"/>
        <rFont val="Tahoma"/>
        <family val="2"/>
      </rPr>
      <t xml:space="preserve"> 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</si>
</sst>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#,##0_ "/>
    <numFmt numFmtId="165" formatCode="0.0%"/>
    <numFmt numFmtId="166" formatCode="#,##0;[Red]#,##0"/>
    <numFmt numFmtId="167" formatCode="#,##0.00;[Red]#,##0.00"/>
    <numFmt numFmtId="168" formatCode="&quot;$&quot;#,##0;[Red]&quot;$&quot;#,##0"/>
    <numFmt numFmtId="169" formatCode="_(* #,##0_);_(* \(#,##0\);_(* &quot;-&quot;??_);_(@_)"/>
    <numFmt numFmtId="170" formatCode="0.0"/>
    <numFmt numFmtId="171" formatCode="#,##0.0"/>
    <numFmt numFmtId="172" formatCode="#,##0.0;[Red]#,##0.0"/>
  </numFmts>
  <fonts count="45">
    <font>
      <sz val="12"/>
      <name val="Arial"/>
    </font>
    <font>
      <sz val="12"/>
      <name val="Arial"/>
    </font>
    <font>
      <sz val="9"/>
      <name val="MingLiU"/>
      <family val="3"/>
    </font>
    <font>
      <sz val="10"/>
      <name val="Arial"/>
    </font>
    <font>
      <b/>
      <sz val="10"/>
      <name val="Tahoma"/>
      <family val="2"/>
    </font>
    <font>
      <b/>
      <sz val="9"/>
      <name val="Arial"/>
      <family val="2"/>
    </font>
    <font>
      <sz val="8"/>
      <name val="Tahoma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9"/>
      <color indexed="8"/>
      <name val="Arial"/>
      <family val="2"/>
    </font>
    <font>
      <sz val="8"/>
      <color indexed="8"/>
      <name val="Tahoma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9"/>
      <name val="Tahoma"/>
      <family val="2"/>
    </font>
    <font>
      <sz val="12"/>
      <name val="Arial"/>
    </font>
    <font>
      <sz val="9"/>
      <color indexed="8"/>
      <name val="Calibri"/>
      <family val="2"/>
    </font>
    <font>
      <sz val="9"/>
      <color indexed="8"/>
      <name val="Tahoma"/>
      <family val="2"/>
    </font>
    <font>
      <sz val="9"/>
      <color indexed="8"/>
      <name val="Symbol"/>
      <family val="1"/>
    </font>
    <font>
      <sz val="8"/>
      <color indexed="8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Tahoma"/>
      <family val="2"/>
    </font>
    <font>
      <b/>
      <sz val="8"/>
      <name val="Tahoma"/>
      <family val="2"/>
    </font>
    <font>
      <b/>
      <sz val="10"/>
      <name val="Arial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9"/>
      <color rgb="FF000000"/>
      <name val="Tahoma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b/>
      <sz val="9"/>
      <color rgb="FF000000"/>
      <name val="Tahoma"/>
      <family val="2"/>
    </font>
    <font>
      <b/>
      <sz val="10"/>
      <color rgb="FF000000"/>
      <name val="Arial Bold"/>
    </font>
    <font>
      <sz val="12"/>
      <name val="Arial Bold"/>
    </font>
    <font>
      <b/>
      <sz val="10"/>
      <color rgb="FF000000"/>
      <name val="Tahoma"/>
      <family val="2"/>
    </font>
    <font>
      <b/>
      <sz val="10"/>
      <color rgb="FF00000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theme="1"/>
      <name val="Tahoma"/>
      <family val="2"/>
    </font>
    <font>
      <b/>
      <vertAlign val="superscript"/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30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7" fillId="0" borderId="0" xfId="0" applyFont="1"/>
    <xf numFmtId="164" fontId="6" fillId="0" borderId="0" xfId="0" applyNumberFormat="1" applyFont="1"/>
    <xf numFmtId="0" fontId="8" fillId="0" borderId="0" xfId="0" applyFont="1"/>
    <xf numFmtId="164" fontId="0" fillId="0" borderId="0" xfId="0" applyNumberFormat="1"/>
    <xf numFmtId="0" fontId="9" fillId="0" borderId="0" xfId="0" applyFont="1"/>
    <xf numFmtId="0" fontId="5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3" fillId="0" borderId="0" xfId="0" applyFont="1"/>
    <xf numFmtId="164" fontId="12" fillId="0" borderId="0" xfId="0" applyNumberFormat="1" applyFont="1" applyAlignment="1">
      <alignment horizontal="right" wrapText="1"/>
    </xf>
    <xf numFmtId="0" fontId="0" fillId="0" borderId="0" xfId="0" applyAlignment="1">
      <alignment wrapText="1"/>
    </xf>
    <xf numFmtId="0" fontId="10" fillId="0" borderId="0" xfId="0" applyFont="1"/>
    <xf numFmtId="166" fontId="12" fillId="0" borderId="0" xfId="0" applyNumberFormat="1" applyFont="1" applyAlignment="1">
      <alignment horizontal="right" wrapText="1"/>
    </xf>
    <xf numFmtId="166" fontId="12" fillId="0" borderId="0" xfId="0" applyNumberFormat="1" applyFont="1" applyBorder="1" applyAlignment="1">
      <alignment horizontal="right" wrapText="1"/>
    </xf>
    <xf numFmtId="165" fontId="12" fillId="0" borderId="0" xfId="0" applyNumberFormat="1" applyFont="1" applyBorder="1" applyAlignment="1">
      <alignment horizontal="right" wrapText="1"/>
    </xf>
    <xf numFmtId="0" fontId="9" fillId="0" borderId="0" xfId="0" applyFont="1" applyBorder="1"/>
    <xf numFmtId="0" fontId="15" fillId="0" borderId="0" xfId="0" applyFont="1"/>
    <xf numFmtId="164" fontId="6" fillId="0" borderId="0" xfId="0" applyNumberFormat="1" applyFont="1" applyAlignment="1">
      <alignment horizontal="right"/>
    </xf>
    <xf numFmtId="164" fontId="0" fillId="0" borderId="0" xfId="0" applyNumberFormat="1" applyBorder="1"/>
    <xf numFmtId="0" fontId="0" fillId="0" borderId="0" xfId="0" applyBorder="1"/>
    <xf numFmtId="0" fontId="0" fillId="0" borderId="1" xfId="0" applyBorder="1"/>
    <xf numFmtId="0" fontId="5" fillId="0" borderId="0" xfId="0" applyFont="1" applyAlignment="1">
      <alignment vertical="top"/>
    </xf>
    <xf numFmtId="168" fontId="12" fillId="0" borderId="1" xfId="0" applyNumberFormat="1" applyFont="1" applyBorder="1" applyAlignment="1">
      <alignment horizontal="right" wrapText="1"/>
    </xf>
    <xf numFmtId="0" fontId="15" fillId="0" borderId="0" xfId="0" applyFont="1" applyBorder="1"/>
    <xf numFmtId="0" fontId="5" fillId="0" borderId="0" xfId="0" applyFont="1" applyAlignment="1">
      <alignment horizontal="right" wrapText="1"/>
    </xf>
    <xf numFmtId="0" fontId="5" fillId="0" borderId="1" xfId="0" applyFont="1" applyBorder="1" applyAlignment="1">
      <alignment horizontal="center"/>
    </xf>
    <xf numFmtId="0" fontId="31" fillId="0" borderId="0" xfId="0" applyFont="1" applyAlignment="1">
      <alignment horizontal="center" wrapText="1"/>
    </xf>
    <xf numFmtId="166" fontId="31" fillId="0" borderId="0" xfId="0" applyNumberFormat="1" applyFont="1" applyBorder="1" applyAlignment="1">
      <alignment horizontal="right"/>
    </xf>
    <xf numFmtId="0" fontId="31" fillId="0" borderId="0" xfId="0" applyFont="1" applyBorder="1" applyAlignment="1">
      <alignment horizontal="left" vertical="center" wrapText="1"/>
    </xf>
    <xf numFmtId="166" fontId="6" fillId="0" borderId="0" xfId="0" applyNumberFormat="1" applyFont="1" applyBorder="1" applyAlignment="1">
      <alignment horizontal="right"/>
    </xf>
    <xf numFmtId="166" fontId="32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6" fillId="0" borderId="1" xfId="0" applyFont="1" applyBorder="1"/>
    <xf numFmtId="0" fontId="5" fillId="0" borderId="1" xfId="0" applyFont="1" applyBorder="1"/>
    <xf numFmtId="0" fontId="9" fillId="0" borderId="0" xfId="3" applyFont="1"/>
    <xf numFmtId="0" fontId="18" fillId="0" borderId="0" xfId="3"/>
    <xf numFmtId="166" fontId="12" fillId="0" borderId="0" xfId="3" applyNumberFormat="1" applyFont="1" applyBorder="1" applyAlignment="1">
      <alignment horizontal="right" wrapText="1"/>
    </xf>
    <xf numFmtId="0" fontId="33" fillId="0" borderId="2" xfId="0" applyFont="1" applyBorder="1" applyAlignment="1">
      <alignment horizontal="left" vertical="center" wrapText="1"/>
    </xf>
    <xf numFmtId="3" fontId="33" fillId="0" borderId="2" xfId="0" applyNumberFormat="1" applyFont="1" applyBorder="1" applyAlignment="1">
      <alignment horizontal="right" vertical="center" wrapText="1"/>
    </xf>
    <xf numFmtId="0" fontId="33" fillId="0" borderId="0" xfId="0" applyFont="1" applyBorder="1" applyAlignment="1">
      <alignment horizontal="left" vertical="center" wrapText="1"/>
    </xf>
    <xf numFmtId="3" fontId="0" fillId="0" borderId="0" xfId="0" applyNumberFormat="1"/>
    <xf numFmtId="0" fontId="7" fillId="0" borderId="1" xfId="0" applyFont="1" applyBorder="1"/>
    <xf numFmtId="0" fontId="7" fillId="0" borderId="0" xfId="3" applyFont="1" applyBorder="1"/>
    <xf numFmtId="3" fontId="6" fillId="0" borderId="0" xfId="0" applyNumberFormat="1" applyFont="1" applyBorder="1"/>
    <xf numFmtId="3" fontId="6" fillId="0" borderId="1" xfId="0" applyNumberFormat="1" applyFont="1" applyBorder="1"/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3" xfId="0" applyFont="1" applyBorder="1"/>
    <xf numFmtId="0" fontId="18" fillId="0" borderId="0" xfId="0" applyFont="1" applyAlignment="1"/>
    <xf numFmtId="0" fontId="16" fillId="0" borderId="0" xfId="0" applyFont="1" applyAlignment="1">
      <alignment wrapText="1"/>
    </xf>
    <xf numFmtId="0" fontId="24" fillId="0" borderId="3" xfId="0" applyFont="1" applyBorder="1" applyAlignment="1">
      <alignment wrapText="1"/>
    </xf>
    <xf numFmtId="0" fontId="24" fillId="0" borderId="3" xfId="0" applyFont="1" applyBorder="1" applyAlignment="1"/>
    <xf numFmtId="0" fontId="22" fillId="0" borderId="3" xfId="0" applyFont="1" applyBorder="1" applyAlignment="1">
      <alignment horizontal="left" vertical="center"/>
    </xf>
    <xf numFmtId="0" fontId="24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vertical="top"/>
    </xf>
    <xf numFmtId="0" fontId="34" fillId="0" borderId="0" xfId="0" applyFont="1" applyFill="1" applyBorder="1" applyAlignment="1"/>
    <xf numFmtId="0" fontId="34" fillId="0" borderId="3" xfId="0" applyFont="1" applyFill="1" applyBorder="1" applyAlignment="1"/>
    <xf numFmtId="0" fontId="22" fillId="0" borderId="3" xfId="0" applyFont="1" applyBorder="1" applyAlignment="1">
      <alignment vertical="center"/>
    </xf>
    <xf numFmtId="0" fontId="35" fillId="0" borderId="3" xfId="0" applyFont="1" applyFill="1" applyBorder="1" applyAlignment="1"/>
    <xf numFmtId="0" fontId="7" fillId="0" borderId="0" xfId="0" applyFont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164" fontId="12" fillId="0" borderId="0" xfId="0" applyNumberFormat="1" applyFont="1" applyBorder="1" applyAlignment="1">
      <alignment horizontal="right" wrapText="1"/>
    </xf>
    <xf numFmtId="166" fontId="12" fillId="0" borderId="0" xfId="0" applyNumberFormat="1" applyFont="1" applyFill="1" applyAlignment="1">
      <alignment horizontal="right" wrapText="1"/>
    </xf>
    <xf numFmtId="166" fontId="12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0" fontId="7" fillId="0" borderId="0" xfId="0" applyFont="1" applyFill="1"/>
    <xf numFmtId="0" fontId="5" fillId="0" borderId="1" xfId="0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164" fontId="27" fillId="0" borderId="0" xfId="0" applyNumberFormat="1" applyFont="1"/>
    <xf numFmtId="0" fontId="28" fillId="0" borderId="0" xfId="0" applyFont="1"/>
    <xf numFmtId="0" fontId="5" fillId="0" borderId="0" xfId="0" applyFont="1" applyFill="1"/>
    <xf numFmtId="0" fontId="23" fillId="0" borderId="0" xfId="0" applyFont="1"/>
    <xf numFmtId="164" fontId="27" fillId="0" borderId="1" xfId="0" applyNumberFormat="1" applyFont="1" applyBorder="1"/>
    <xf numFmtId="3" fontId="27" fillId="0" borderId="0" xfId="0" applyNumberFormat="1" applyFont="1"/>
    <xf numFmtId="164" fontId="26" fillId="0" borderId="1" xfId="0" applyNumberFormat="1" applyFont="1" applyBorder="1" applyAlignment="1">
      <alignment horizontal="right" wrapText="1"/>
    </xf>
    <xf numFmtId="164" fontId="26" fillId="0" borderId="3" xfId="0" applyNumberFormat="1" applyFont="1" applyBorder="1" applyAlignment="1">
      <alignment horizontal="right" wrapText="1"/>
    </xf>
    <xf numFmtId="164" fontId="26" fillId="0" borderId="0" xfId="0" applyNumberFormat="1" applyFont="1" applyAlignment="1">
      <alignment horizontal="right" wrapText="1"/>
    </xf>
    <xf numFmtId="0" fontId="13" fillId="0" borderId="0" xfId="0" applyFont="1" applyBorder="1"/>
    <xf numFmtId="0" fontId="5" fillId="0" borderId="0" xfId="0" applyFont="1" applyBorder="1"/>
    <xf numFmtId="164" fontId="26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0" fontId="10" fillId="0" borderId="0" xfId="0" applyFont="1" applyBorder="1" applyAlignment="1">
      <alignment vertical="top" wrapText="1"/>
    </xf>
    <xf numFmtId="0" fontId="7" fillId="0" borderId="0" xfId="0" applyFont="1" applyFill="1" applyBorder="1"/>
    <xf numFmtId="0" fontId="5" fillId="0" borderId="0" xfId="0" applyFont="1" applyBorder="1" applyAlignment="1">
      <alignment horizontal="left" vertical="center" wrapText="1"/>
    </xf>
    <xf numFmtId="166" fontId="26" fillId="0" borderId="0" xfId="0" applyNumberFormat="1" applyFont="1" applyBorder="1" applyAlignment="1">
      <alignment horizontal="right" wrapText="1"/>
    </xf>
    <xf numFmtId="0" fontId="23" fillId="0" borderId="0" xfId="0" applyFont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166" fontId="26" fillId="0" borderId="0" xfId="0" applyNumberFormat="1" applyFont="1" applyBorder="1" applyAlignment="1">
      <alignment horizontal="right" vertical="center" wrapText="1"/>
    </xf>
    <xf numFmtId="0" fontId="23" fillId="0" borderId="0" xfId="0" applyFont="1" applyBorder="1" applyAlignment="1">
      <alignment horizontal="left" vertical="center"/>
    </xf>
    <xf numFmtId="166" fontId="26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166" fontId="26" fillId="0" borderId="0" xfId="0" applyNumberFormat="1" applyFont="1" applyAlignment="1">
      <alignment horizontal="right" wrapText="1"/>
    </xf>
    <xf numFmtId="0" fontId="23" fillId="0" borderId="0" xfId="0" applyFont="1" applyAlignment="1">
      <alignment horizontal="center" vertical="center"/>
    </xf>
    <xf numFmtId="0" fontId="11" fillId="0" borderId="0" xfId="3" applyFont="1" applyBorder="1" applyAlignment="1">
      <alignment wrapText="1"/>
    </xf>
    <xf numFmtId="0" fontId="18" fillId="0" borderId="0" xfId="3" applyBorder="1"/>
    <xf numFmtId="0" fontId="14" fillId="0" borderId="0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left" vertical="center" wrapText="1"/>
    </xf>
    <xf numFmtId="0" fontId="1" fillId="0" borderId="0" xfId="3" applyFont="1" applyBorder="1"/>
    <xf numFmtId="166" fontId="26" fillId="0" borderId="0" xfId="3" applyNumberFormat="1" applyFont="1" applyBorder="1" applyAlignment="1">
      <alignment wrapText="1"/>
    </xf>
    <xf numFmtId="166" fontId="26" fillId="0" borderId="0" xfId="0" applyNumberFormat="1" applyFont="1" applyBorder="1" applyAlignment="1">
      <alignment wrapText="1"/>
    </xf>
    <xf numFmtId="0" fontId="23" fillId="0" borderId="0" xfId="3" applyFont="1" applyBorder="1"/>
    <xf numFmtId="166" fontId="26" fillId="0" borderId="0" xfId="3" applyNumberFormat="1" applyFont="1" applyBorder="1" applyAlignment="1">
      <alignment horizontal="right" wrapText="1"/>
    </xf>
    <xf numFmtId="0" fontId="5" fillId="0" borderId="0" xfId="3" applyFont="1" applyBorder="1"/>
    <xf numFmtId="166" fontId="26" fillId="0" borderId="0" xfId="0" applyNumberFormat="1" applyFont="1" applyFill="1" applyBorder="1" applyAlignment="1">
      <alignment horizontal="right" wrapText="1"/>
    </xf>
    <xf numFmtId="0" fontId="5" fillId="0" borderId="1" xfId="3" applyFont="1" applyBorder="1"/>
    <xf numFmtId="0" fontId="5" fillId="0" borderId="0" xfId="3" applyFont="1" applyBorder="1" applyAlignment="1">
      <alignment horizontal="left" wrapText="1"/>
    </xf>
    <xf numFmtId="0" fontId="23" fillId="0" borderId="0" xfId="3" applyFont="1" applyBorder="1" applyAlignment="1"/>
    <xf numFmtId="166" fontId="26" fillId="0" borderId="1" xfId="3" applyNumberFormat="1" applyFont="1" applyBorder="1" applyAlignment="1">
      <alignment horizontal="right" wrapText="1"/>
    </xf>
    <xf numFmtId="0" fontId="23" fillId="0" borderId="0" xfId="3" applyFont="1"/>
    <xf numFmtId="0" fontId="5" fillId="0" borderId="0" xfId="0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164" fontId="0" fillId="0" borderId="0" xfId="0" applyNumberFormat="1" applyFont="1" applyBorder="1"/>
    <xf numFmtId="0" fontId="0" fillId="0" borderId="0" xfId="0" applyFont="1" applyBorder="1"/>
    <xf numFmtId="164" fontId="27" fillId="0" borderId="0" xfId="0" applyNumberFormat="1" applyFont="1" applyBorder="1" applyAlignment="1">
      <alignment horizontal="right"/>
    </xf>
    <xf numFmtId="164" fontId="23" fillId="0" borderId="0" xfId="0" applyNumberFormat="1" applyFont="1" applyBorder="1"/>
    <xf numFmtId="164" fontId="27" fillId="0" borderId="0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Alignment="1">
      <alignment horizontal="right"/>
    </xf>
    <xf numFmtId="164" fontId="27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0" fillId="0" borderId="0" xfId="0" applyFont="1"/>
    <xf numFmtId="0" fontId="5" fillId="0" borderId="0" xfId="0" applyFont="1" applyBorder="1" applyAlignment="1">
      <alignment horizontal="left" wrapText="1"/>
    </xf>
    <xf numFmtId="164" fontId="6" fillId="0" borderId="0" xfId="0" applyNumberFormat="1" applyFont="1" applyBorder="1"/>
    <xf numFmtId="164" fontId="27" fillId="0" borderId="0" xfId="0" applyNumberFormat="1" applyFont="1" applyBorder="1"/>
    <xf numFmtId="164" fontId="27" fillId="0" borderId="0" xfId="0" applyNumberFormat="1" applyFont="1" applyFill="1" applyBorder="1"/>
    <xf numFmtId="169" fontId="17" fillId="0" borderId="0" xfId="1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3" fontId="37" fillId="0" borderId="0" xfId="0" applyNumberFormat="1" applyFont="1" applyBorder="1" applyAlignment="1">
      <alignment horizontal="right" vertical="center" wrapText="1"/>
    </xf>
    <xf numFmtId="3" fontId="33" fillId="0" borderId="0" xfId="0" applyNumberFormat="1" applyFont="1" applyBorder="1" applyAlignment="1">
      <alignment horizontal="right" vertical="center" wrapText="1"/>
    </xf>
    <xf numFmtId="168" fontId="12" fillId="0" borderId="0" xfId="0" applyNumberFormat="1" applyFont="1" applyBorder="1" applyAlignment="1">
      <alignment horizontal="right" wrapText="1"/>
    </xf>
    <xf numFmtId="168" fontId="26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horizontal="center"/>
    </xf>
    <xf numFmtId="0" fontId="29" fillId="0" borderId="0" xfId="0" applyFont="1" applyBorder="1"/>
    <xf numFmtId="0" fontId="32" fillId="0" borderId="0" xfId="0" applyFont="1" applyBorder="1" applyAlignment="1">
      <alignment horizontal="left" vertical="center" wrapText="1"/>
    </xf>
    <xf numFmtId="171" fontId="12" fillId="0" borderId="0" xfId="0" applyNumberFormat="1" applyFont="1" applyBorder="1" applyAlignment="1">
      <alignment horizontal="right" wrapText="1"/>
    </xf>
    <xf numFmtId="171" fontId="12" fillId="0" borderId="0" xfId="0" applyNumberFormat="1" applyFont="1" applyAlignment="1">
      <alignment horizontal="right" wrapText="1"/>
    </xf>
    <xf numFmtId="170" fontId="12" fillId="0" borderId="0" xfId="0" applyNumberFormat="1" applyFont="1" applyFill="1" applyBorder="1" applyAlignment="1">
      <alignment horizontal="right" wrapText="1"/>
    </xf>
    <xf numFmtId="1" fontId="12" fillId="0" borderId="0" xfId="0" applyNumberFormat="1" applyFont="1" applyFill="1" applyBorder="1" applyAlignment="1">
      <alignment horizontal="right" wrapText="1"/>
    </xf>
    <xf numFmtId="170" fontId="12" fillId="0" borderId="0" xfId="0" applyNumberFormat="1" applyFont="1" applyAlignment="1">
      <alignment horizontal="right" wrapText="1"/>
    </xf>
    <xf numFmtId="170" fontId="12" fillId="0" borderId="0" xfId="0" applyNumberFormat="1" applyFont="1" applyBorder="1" applyAlignment="1">
      <alignment horizontal="right" wrapText="1"/>
    </xf>
    <xf numFmtId="170" fontId="12" fillId="0" borderId="1" xfId="0" applyNumberFormat="1" applyFont="1" applyBorder="1" applyAlignment="1">
      <alignment horizontal="right" wrapText="1"/>
    </xf>
    <xf numFmtId="170" fontId="26" fillId="0" borderId="0" xfId="0" applyNumberFormat="1" applyFont="1" applyBorder="1" applyAlignment="1">
      <alignment horizontal="right" wrapText="1"/>
    </xf>
    <xf numFmtId="170" fontId="23" fillId="0" borderId="0" xfId="0" applyNumberFormat="1" applyFont="1"/>
    <xf numFmtId="170" fontId="23" fillId="0" borderId="0" xfId="0" applyNumberFormat="1" applyFont="1" applyBorder="1"/>
    <xf numFmtId="170" fontId="26" fillId="0" borderId="0" xfId="0" applyNumberFormat="1" applyFont="1" applyBorder="1" applyAlignment="1">
      <alignment horizontal="right" vertical="center" wrapText="1"/>
    </xf>
    <xf numFmtId="170" fontId="26" fillId="0" borderId="1" xfId="0" applyNumberFormat="1" applyFont="1" applyBorder="1" applyAlignment="1">
      <alignment horizontal="right" wrapText="1"/>
    </xf>
    <xf numFmtId="170" fontId="26" fillId="0" borderId="0" xfId="0" applyNumberFormat="1" applyFont="1" applyAlignment="1">
      <alignment horizontal="right" wrapText="1"/>
    </xf>
    <xf numFmtId="170" fontId="12" fillId="0" borderId="0" xfId="0" applyNumberFormat="1" applyFont="1" applyFill="1" applyAlignment="1">
      <alignment horizontal="right" wrapText="1"/>
    </xf>
    <xf numFmtId="170" fontId="23" fillId="0" borderId="0" xfId="3" applyNumberFormat="1" applyFont="1" applyBorder="1"/>
    <xf numFmtId="170" fontId="26" fillId="0" borderId="0" xfId="3" applyNumberFormat="1" applyFont="1" applyBorder="1" applyAlignment="1">
      <alignment horizontal="right" wrapText="1"/>
    </xf>
    <xf numFmtId="170" fontId="12" fillId="0" borderId="0" xfId="3" applyNumberFormat="1" applyFont="1" applyBorder="1" applyAlignment="1">
      <alignment horizontal="right" wrapText="1"/>
    </xf>
    <xf numFmtId="170" fontId="12" fillId="0" borderId="0" xfId="3" applyNumberFormat="1" applyFont="1" applyFill="1" applyBorder="1" applyAlignment="1">
      <alignment horizontal="right" wrapText="1"/>
    </xf>
    <xf numFmtId="170" fontId="26" fillId="0" borderId="0" xfId="3" applyNumberFormat="1" applyFont="1" applyFill="1" applyBorder="1" applyAlignment="1">
      <alignment horizontal="right" wrapText="1"/>
    </xf>
    <xf numFmtId="170" fontId="26" fillId="0" borderId="1" xfId="3" applyNumberFormat="1" applyFont="1" applyBorder="1" applyAlignment="1">
      <alignment horizontal="right" wrapText="1"/>
    </xf>
    <xf numFmtId="170" fontId="26" fillId="0" borderId="0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right" vertical="center"/>
    </xf>
    <xf numFmtId="0" fontId="28" fillId="0" borderId="0" xfId="3" applyFont="1" applyAlignment="1">
      <alignment horizontal="right"/>
    </xf>
    <xf numFmtId="0" fontId="28" fillId="0" borderId="0" xfId="3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32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36" fillId="0" borderId="0" xfId="0" applyFont="1" applyBorder="1" applyAlignment="1">
      <alignment vertical="center"/>
    </xf>
    <xf numFmtId="0" fontId="33" fillId="0" borderId="1" xfId="0" applyFont="1" applyBorder="1" applyAlignment="1">
      <alignment horizontal="left" vertical="center" wrapText="1"/>
    </xf>
    <xf numFmtId="169" fontId="17" fillId="0" borderId="1" xfId="1" applyNumberFormat="1" applyFont="1" applyBorder="1" applyAlignment="1">
      <alignment horizontal="right" vertical="center" wrapText="1"/>
    </xf>
    <xf numFmtId="0" fontId="39" fillId="0" borderId="0" xfId="0" applyFont="1"/>
    <xf numFmtId="164" fontId="6" fillId="0" borderId="1" xfId="0" applyNumberFormat="1" applyFont="1" applyBorder="1"/>
    <xf numFmtId="10" fontId="0" fillId="0" borderId="0" xfId="7" applyNumberFormat="1" applyFont="1" applyBorder="1"/>
    <xf numFmtId="172" fontId="23" fillId="0" borderId="0" xfId="0" applyNumberFormat="1" applyFont="1" applyBorder="1"/>
    <xf numFmtId="167" fontId="23" fillId="0" borderId="0" xfId="0" applyNumberFormat="1" applyFont="1" applyBorder="1"/>
    <xf numFmtId="0" fontId="6" fillId="0" borderId="0" xfId="0" applyFont="1" applyBorder="1"/>
    <xf numFmtId="0" fontId="27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right" vertical="center" wrapText="1"/>
    </xf>
    <xf numFmtId="0" fontId="4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0" fontId="18" fillId="0" borderId="0" xfId="0" applyFont="1" applyBorder="1" applyAlignment="1"/>
    <xf numFmtId="0" fontId="9" fillId="0" borderId="0" xfId="0" applyFont="1" applyAlignment="1">
      <alignment vertical="center"/>
    </xf>
    <xf numFmtId="0" fontId="4" fillId="0" borderId="0" xfId="0" applyFont="1" applyAlignment="1"/>
    <xf numFmtId="0" fontId="9" fillId="0" borderId="0" xfId="3" applyFont="1" applyBorder="1"/>
    <xf numFmtId="0" fontId="32" fillId="0" borderId="4" xfId="0" applyFont="1" applyBorder="1" applyAlignment="1">
      <alignment wrapText="1"/>
    </xf>
    <xf numFmtId="0" fontId="32" fillId="0" borderId="5" xfId="0" applyFont="1" applyBorder="1" applyAlignment="1">
      <alignment horizontal="center" wrapText="1"/>
    </xf>
    <xf numFmtId="0" fontId="31" fillId="0" borderId="3" xfId="0" applyFont="1" applyBorder="1" applyAlignment="1"/>
    <xf numFmtId="0" fontId="31" fillId="0" borderId="7" xfId="0" applyFont="1" applyBorder="1" applyAlignment="1"/>
    <xf numFmtId="0" fontId="32" fillId="0" borderId="8" xfId="0" applyFont="1" applyBorder="1" applyAlignment="1">
      <alignment horizontal="center" wrapText="1"/>
    </xf>
    <xf numFmtId="0" fontId="32" fillId="0" borderId="9" xfId="0" applyFont="1" applyBorder="1" applyAlignment="1">
      <alignment horizontal="center" wrapText="1"/>
    </xf>
    <xf numFmtId="0" fontId="43" fillId="0" borderId="6" xfId="0" applyFont="1" applyBorder="1" applyAlignment="1"/>
  </cellXfs>
  <cellStyles count="8">
    <cellStyle name="Comma 2" xfId="1"/>
    <cellStyle name="Normal" xfId="0" builtinId="0"/>
    <cellStyle name="Normal 2" xfId="2"/>
    <cellStyle name="Normal 2 2" xfId="3"/>
    <cellStyle name="Normal 2 3" xfId="4"/>
    <cellStyle name="Normal 3" xfId="5"/>
    <cellStyle name="Percent" xfId="7" builtinId="5"/>
    <cellStyle name="Percent 2" xfId="6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zoomScale="90" zoomScaleNormal="90" zoomScalePageLayoutView="130" workbookViewId="0"/>
  </sheetViews>
  <sheetFormatPr defaultColWidth="8.6640625" defaultRowHeight="15"/>
  <cols>
    <col min="1" max="1" width="27.109375" customWidth="1"/>
    <col min="2" max="7" width="9.6640625" customWidth="1"/>
  </cols>
  <sheetData>
    <row r="1" spans="1:8" s="1" customFormat="1" ht="18.75" customHeight="1">
      <c r="A1" s="11" t="s">
        <v>81</v>
      </c>
    </row>
    <row r="2" spans="1:8" s="1" customFormat="1" ht="21.75" customHeight="1">
      <c r="B2" s="2" t="s">
        <v>3</v>
      </c>
    </row>
    <row r="3" spans="1:8" s="1" customFormat="1" ht="19.5" customHeight="1">
      <c r="A3" s="31">
        <v>2015</v>
      </c>
      <c r="B3" s="51" t="s">
        <v>6</v>
      </c>
      <c r="C3" s="75" t="s">
        <v>43</v>
      </c>
      <c r="D3" s="75" t="s">
        <v>44</v>
      </c>
      <c r="E3" s="75" t="s">
        <v>45</v>
      </c>
      <c r="F3" s="51" t="s">
        <v>4</v>
      </c>
      <c r="G3" s="51" t="s">
        <v>0</v>
      </c>
    </row>
    <row r="4" spans="1:8" s="1" customFormat="1" ht="12.75">
      <c r="A4" s="3" t="s">
        <v>111</v>
      </c>
      <c r="B4" s="79">
        <v>11290</v>
      </c>
      <c r="C4" s="79">
        <v>7945</v>
      </c>
      <c r="D4" s="79">
        <v>8696</v>
      </c>
      <c r="E4" s="79">
        <v>7051</v>
      </c>
      <c r="F4" s="79">
        <v>8948</v>
      </c>
      <c r="G4" s="79">
        <v>43930</v>
      </c>
      <c r="H4" s="80"/>
    </row>
    <row r="5" spans="1:8" s="1" customFormat="1" ht="12.75">
      <c r="A5" s="7" t="s">
        <v>100</v>
      </c>
      <c r="B5" s="8">
        <v>5821</v>
      </c>
      <c r="C5" s="8">
        <v>2482</v>
      </c>
      <c r="D5" s="8">
        <v>880</v>
      </c>
      <c r="E5" s="8">
        <v>258</v>
      </c>
      <c r="F5" s="8">
        <v>210</v>
      </c>
      <c r="G5" s="8">
        <v>9651</v>
      </c>
    </row>
    <row r="6" spans="1:8" s="1" customFormat="1" ht="12.75">
      <c r="A6" s="7" t="s">
        <v>101</v>
      </c>
      <c r="B6" s="8">
        <v>779</v>
      </c>
      <c r="C6" s="8">
        <v>3344</v>
      </c>
      <c r="D6" s="8">
        <v>3755</v>
      </c>
      <c r="E6" s="8">
        <v>1684</v>
      </c>
      <c r="F6" s="8">
        <v>893</v>
      </c>
      <c r="G6" s="8">
        <v>10455</v>
      </c>
    </row>
    <row r="7" spans="1:8" s="1" customFormat="1" ht="12.75">
      <c r="A7" s="7" t="s">
        <v>102</v>
      </c>
      <c r="B7" s="8">
        <v>988</v>
      </c>
      <c r="C7" s="8">
        <v>1027</v>
      </c>
      <c r="D7" s="8">
        <v>3623</v>
      </c>
      <c r="E7" s="8">
        <v>4908</v>
      </c>
      <c r="F7" s="8">
        <v>7720</v>
      </c>
      <c r="G7" s="8">
        <v>18265</v>
      </c>
    </row>
    <row r="8" spans="1:8" s="1" customFormat="1" ht="12.75">
      <c r="A8" s="7" t="s">
        <v>1</v>
      </c>
      <c r="B8" s="8">
        <v>3702</v>
      </c>
      <c r="C8" s="8">
        <v>1092</v>
      </c>
      <c r="D8" s="8">
        <v>438</v>
      </c>
      <c r="E8" s="8">
        <v>202</v>
      </c>
      <c r="F8" s="8">
        <v>125</v>
      </c>
      <c r="G8" s="8">
        <v>5559</v>
      </c>
    </row>
    <row r="9" spans="1:8" s="1" customFormat="1" ht="12.75">
      <c r="A9" s="3" t="s">
        <v>103</v>
      </c>
      <c r="B9" s="79">
        <v>7500</v>
      </c>
      <c r="C9" s="79">
        <v>2634</v>
      </c>
      <c r="D9" s="79">
        <v>896</v>
      </c>
      <c r="E9" s="79">
        <v>263</v>
      </c>
      <c r="F9" s="79">
        <v>215</v>
      </c>
      <c r="G9" s="79">
        <v>11509</v>
      </c>
      <c r="H9" s="80"/>
    </row>
    <row r="10" spans="1:8">
      <c r="A10" s="74" t="s">
        <v>104</v>
      </c>
      <c r="B10" s="8">
        <v>7385</v>
      </c>
      <c r="C10" s="8">
        <v>2525</v>
      </c>
      <c r="D10" s="8">
        <v>748</v>
      </c>
      <c r="E10" s="8">
        <v>207</v>
      </c>
      <c r="F10" s="8">
        <v>124</v>
      </c>
      <c r="G10" s="8">
        <v>10988</v>
      </c>
    </row>
    <row r="11" spans="1:8">
      <c r="A11" s="74" t="s">
        <v>105</v>
      </c>
      <c r="B11" s="8">
        <v>352</v>
      </c>
      <c r="C11" s="8">
        <v>157</v>
      </c>
      <c r="D11" s="8">
        <v>161</v>
      </c>
      <c r="E11" s="8">
        <v>60</v>
      </c>
      <c r="F11" s="8">
        <v>97</v>
      </c>
      <c r="G11" s="8">
        <v>828</v>
      </c>
    </row>
    <row r="12" spans="1:8">
      <c r="A12" s="81" t="s">
        <v>106</v>
      </c>
      <c r="B12" s="79">
        <v>1776</v>
      </c>
      <c r="C12" s="79">
        <v>3848</v>
      </c>
      <c r="D12" s="79">
        <v>3919</v>
      </c>
      <c r="E12" s="79">
        <v>1712</v>
      </c>
      <c r="F12" s="79">
        <v>899</v>
      </c>
      <c r="G12" s="79">
        <v>12153</v>
      </c>
    </row>
    <row r="13" spans="1:8">
      <c r="A13" s="74" t="s">
        <v>107</v>
      </c>
      <c r="B13" s="8">
        <v>1511</v>
      </c>
      <c r="C13" s="8">
        <v>3611</v>
      </c>
      <c r="D13" s="8">
        <v>3296</v>
      </c>
      <c r="E13" s="8">
        <v>1276</v>
      </c>
      <c r="F13" s="8">
        <v>424</v>
      </c>
      <c r="G13" s="8">
        <v>10118</v>
      </c>
    </row>
    <row r="14" spans="1:8">
      <c r="A14" s="7" t="s">
        <v>108</v>
      </c>
      <c r="B14" s="8">
        <v>357</v>
      </c>
      <c r="C14" s="8">
        <v>452</v>
      </c>
      <c r="D14" s="8">
        <v>506</v>
      </c>
      <c r="E14" s="8">
        <v>336</v>
      </c>
      <c r="F14" s="8">
        <v>376</v>
      </c>
      <c r="G14" s="8">
        <v>2027</v>
      </c>
    </row>
    <row r="15" spans="1:8">
      <c r="A15" s="7" t="s">
        <v>109</v>
      </c>
      <c r="B15" s="8">
        <v>122</v>
      </c>
      <c r="C15" s="8">
        <v>358</v>
      </c>
      <c r="D15" s="8">
        <v>361</v>
      </c>
      <c r="E15" s="8">
        <v>157</v>
      </c>
      <c r="F15" s="8">
        <v>122</v>
      </c>
      <c r="G15" s="8">
        <v>1120</v>
      </c>
    </row>
    <row r="16" spans="1:8" ht="15.75">
      <c r="A16" s="3" t="s">
        <v>110</v>
      </c>
      <c r="B16" s="79">
        <v>2014</v>
      </c>
      <c r="C16" s="79">
        <v>1463</v>
      </c>
      <c r="D16" s="79">
        <v>3881</v>
      </c>
      <c r="E16" s="79">
        <v>5077</v>
      </c>
      <c r="F16" s="79">
        <v>7834</v>
      </c>
      <c r="G16" s="79">
        <v>20269</v>
      </c>
      <c r="H16" s="82"/>
    </row>
    <row r="17" spans="1:8" ht="18.95" customHeight="1">
      <c r="A17" s="31">
        <v>2013</v>
      </c>
      <c r="B17" s="51" t="s">
        <v>6</v>
      </c>
      <c r="C17" s="75" t="s">
        <v>43</v>
      </c>
      <c r="D17" s="75" t="s">
        <v>44</v>
      </c>
      <c r="E17" s="75" t="s">
        <v>45</v>
      </c>
      <c r="F17" s="51" t="s">
        <v>4</v>
      </c>
      <c r="G17" s="51" t="s">
        <v>0</v>
      </c>
    </row>
    <row r="18" spans="1:8">
      <c r="A18" s="3" t="s">
        <v>111</v>
      </c>
      <c r="B18" s="79">
        <v>11104</v>
      </c>
      <c r="C18" s="79">
        <v>7397</v>
      </c>
      <c r="D18" s="79">
        <v>7815</v>
      </c>
      <c r="E18" s="79">
        <v>6683</v>
      </c>
      <c r="F18" s="79">
        <v>7274</v>
      </c>
      <c r="G18" s="79">
        <v>40273</v>
      </c>
    </row>
    <row r="19" spans="1:8">
      <c r="A19" s="7" t="s">
        <v>100</v>
      </c>
      <c r="B19" s="8">
        <v>5607</v>
      </c>
      <c r="C19" s="8">
        <v>2114</v>
      </c>
      <c r="D19" s="8">
        <v>674</v>
      </c>
      <c r="E19" s="8">
        <v>279</v>
      </c>
      <c r="F19" s="8">
        <v>201</v>
      </c>
      <c r="G19" s="8">
        <v>8874</v>
      </c>
    </row>
    <row r="20" spans="1:8">
      <c r="A20" s="7" t="s">
        <v>101</v>
      </c>
      <c r="B20" s="8">
        <v>779</v>
      </c>
      <c r="C20" s="8">
        <v>3185</v>
      </c>
      <c r="D20" s="8">
        <v>3182</v>
      </c>
      <c r="E20" s="8">
        <v>1370</v>
      </c>
      <c r="F20" s="8">
        <v>717</v>
      </c>
      <c r="G20" s="8">
        <v>9233</v>
      </c>
    </row>
    <row r="21" spans="1:8">
      <c r="A21" s="7" t="s">
        <v>102</v>
      </c>
      <c r="B21" s="8">
        <v>1046</v>
      </c>
      <c r="C21" s="8">
        <v>1011</v>
      </c>
      <c r="D21" s="8">
        <v>3502</v>
      </c>
      <c r="E21" s="8">
        <v>4841</v>
      </c>
      <c r="F21" s="8">
        <v>6236</v>
      </c>
      <c r="G21" s="8">
        <v>16636</v>
      </c>
    </row>
    <row r="22" spans="1:8">
      <c r="A22" s="7" t="s">
        <v>1</v>
      </c>
      <c r="B22" s="8">
        <v>3672</v>
      </c>
      <c r="C22" s="8">
        <v>1087</v>
      </c>
      <c r="D22" s="8">
        <v>457</v>
      </c>
      <c r="E22" s="8">
        <v>194</v>
      </c>
      <c r="F22" s="8">
        <v>120</v>
      </c>
      <c r="G22" s="8">
        <v>5530</v>
      </c>
    </row>
    <row r="23" spans="1:8" s="1" customFormat="1" ht="12.75">
      <c r="A23" s="3" t="s">
        <v>103</v>
      </c>
      <c r="B23" s="79">
        <v>7116</v>
      </c>
      <c r="C23" s="79">
        <v>2237</v>
      </c>
      <c r="D23" s="79">
        <v>720</v>
      </c>
      <c r="E23" s="79">
        <v>287</v>
      </c>
      <c r="F23" s="79">
        <v>205</v>
      </c>
      <c r="G23" s="79">
        <v>10566</v>
      </c>
      <c r="H23" s="80"/>
    </row>
    <row r="24" spans="1:8">
      <c r="A24" s="74" t="s">
        <v>104</v>
      </c>
      <c r="B24" s="8">
        <v>6937</v>
      </c>
      <c r="C24" s="8">
        <v>2072</v>
      </c>
      <c r="D24" s="8">
        <v>502</v>
      </c>
      <c r="E24" s="8">
        <v>161</v>
      </c>
      <c r="F24" s="8">
        <v>72</v>
      </c>
      <c r="G24" s="8">
        <v>9744</v>
      </c>
    </row>
    <row r="25" spans="1:8">
      <c r="A25" s="74" t="s">
        <v>105</v>
      </c>
      <c r="B25" s="8">
        <v>445</v>
      </c>
      <c r="C25" s="8">
        <v>217</v>
      </c>
      <c r="D25" s="8">
        <v>225</v>
      </c>
      <c r="E25" s="8">
        <v>131</v>
      </c>
      <c r="F25" s="8">
        <v>138</v>
      </c>
      <c r="G25" s="8">
        <v>1155</v>
      </c>
    </row>
    <row r="26" spans="1:8" s="82" customFormat="1" ht="15.75">
      <c r="A26" s="81" t="s">
        <v>106</v>
      </c>
      <c r="B26" s="79">
        <v>1809</v>
      </c>
      <c r="C26" s="79">
        <v>3638</v>
      </c>
      <c r="D26" s="79">
        <v>3327</v>
      </c>
      <c r="E26" s="79">
        <v>1406</v>
      </c>
      <c r="F26" s="79">
        <v>726</v>
      </c>
      <c r="G26" s="79">
        <v>10906</v>
      </c>
    </row>
    <row r="27" spans="1:8">
      <c r="A27" s="74" t="s">
        <v>107</v>
      </c>
      <c r="B27" s="8">
        <v>1515</v>
      </c>
      <c r="C27" s="8">
        <v>3403</v>
      </c>
      <c r="D27" s="8">
        <v>2843</v>
      </c>
      <c r="E27" s="8">
        <v>952</v>
      </c>
      <c r="F27" s="8">
        <v>310</v>
      </c>
      <c r="G27" s="8">
        <v>9022</v>
      </c>
    </row>
    <row r="28" spans="1:8">
      <c r="A28" s="7" t="s">
        <v>108</v>
      </c>
      <c r="B28" s="8">
        <v>373</v>
      </c>
      <c r="C28" s="8">
        <v>371</v>
      </c>
      <c r="D28" s="8">
        <v>416</v>
      </c>
      <c r="E28" s="8">
        <v>339</v>
      </c>
      <c r="F28" s="8">
        <v>342</v>
      </c>
      <c r="G28" s="8">
        <v>1840</v>
      </c>
    </row>
    <row r="29" spans="1:8">
      <c r="A29" s="7" t="s">
        <v>109</v>
      </c>
      <c r="B29" s="8">
        <v>173</v>
      </c>
      <c r="C29" s="8">
        <v>345</v>
      </c>
      <c r="D29" s="8">
        <v>296</v>
      </c>
      <c r="E29" s="8">
        <v>159</v>
      </c>
      <c r="F29" s="8">
        <v>92</v>
      </c>
      <c r="G29" s="8">
        <v>1066</v>
      </c>
    </row>
    <row r="30" spans="1:8" ht="15.75">
      <c r="A30" s="39" t="s">
        <v>110</v>
      </c>
      <c r="B30" s="83">
        <v>2179</v>
      </c>
      <c r="C30" s="83">
        <v>1522</v>
      </c>
      <c r="D30" s="83">
        <v>3768</v>
      </c>
      <c r="E30" s="83">
        <v>4990</v>
      </c>
      <c r="F30" s="83">
        <v>6343</v>
      </c>
      <c r="G30" s="83">
        <v>18801</v>
      </c>
      <c r="H30" s="82"/>
    </row>
    <row r="31" spans="1:8" ht="19.5" customHeight="1">
      <c r="A31" s="58" t="s">
        <v>34</v>
      </c>
      <c r="B31" s="57"/>
      <c r="C31" s="57"/>
      <c r="D31" s="57"/>
      <c r="E31" s="57"/>
      <c r="F31" s="57"/>
      <c r="G31" s="4"/>
    </row>
    <row r="32" spans="1:8">
      <c r="A32" s="7"/>
      <c r="B32" s="8"/>
      <c r="C32" s="8"/>
      <c r="D32" s="4"/>
      <c r="E32" s="4"/>
      <c r="F32" s="4"/>
      <c r="G32" s="4"/>
    </row>
    <row r="33" spans="1:7">
      <c r="A33" s="7"/>
      <c r="B33" s="4"/>
      <c r="C33" s="4"/>
      <c r="D33" s="4"/>
      <c r="E33" s="4"/>
      <c r="F33" s="4"/>
      <c r="G33" s="4"/>
    </row>
    <row r="34" spans="1:7">
      <c r="A34" s="7"/>
      <c r="B34" s="4"/>
      <c r="C34" s="4"/>
      <c r="D34" s="5"/>
      <c r="E34" s="4"/>
      <c r="F34" s="4"/>
      <c r="G34" s="4"/>
    </row>
    <row r="35" spans="1:7">
      <c r="A35" s="7"/>
      <c r="B35" s="4"/>
      <c r="C35" s="4"/>
      <c r="D35" s="4"/>
      <c r="E35" s="4"/>
      <c r="F35" s="4"/>
      <c r="G35" s="4"/>
    </row>
    <row r="36" spans="1:7">
      <c r="A36" s="7"/>
      <c r="B36" s="4"/>
      <c r="C36" s="4"/>
      <c r="D36" s="4"/>
      <c r="E36" s="4"/>
      <c r="F36" s="4"/>
      <c r="G36" s="4"/>
    </row>
    <row r="37" spans="1:7">
      <c r="A37" s="7"/>
      <c r="B37" s="4"/>
      <c r="C37" s="4"/>
      <c r="D37" s="4"/>
      <c r="E37" s="4"/>
      <c r="F37" s="4"/>
      <c r="G37" s="4"/>
    </row>
    <row r="38" spans="1:7">
      <c r="A38" s="7"/>
      <c r="B38" s="4"/>
      <c r="C38" s="4"/>
      <c r="D38" s="5"/>
      <c r="E38" s="4"/>
      <c r="F38" s="4"/>
      <c r="G38" s="4"/>
    </row>
    <row r="39" spans="1:7">
      <c r="A39" s="7"/>
      <c r="B39" s="4"/>
      <c r="C39" s="4"/>
      <c r="D39" s="6"/>
      <c r="E39" s="4"/>
      <c r="F39" s="4"/>
      <c r="G39" s="4"/>
    </row>
    <row r="40" spans="1:7">
      <c r="A40" s="7"/>
      <c r="B40" s="4"/>
      <c r="C40" s="4"/>
      <c r="D40" s="4"/>
      <c r="E40" s="4"/>
      <c r="F40" s="4"/>
      <c r="G40" s="4"/>
    </row>
    <row r="41" spans="1:7">
      <c r="A41" s="7"/>
      <c r="B41" s="4"/>
      <c r="C41" s="4"/>
      <c r="D41" s="4"/>
      <c r="E41" s="4"/>
      <c r="F41" s="4"/>
      <c r="G41" s="4"/>
    </row>
    <row r="42" spans="1:7">
      <c r="A42" s="7"/>
      <c r="B42" s="4"/>
      <c r="C42" s="4"/>
      <c r="D42" s="4"/>
      <c r="E42" s="4"/>
      <c r="F42" s="4"/>
      <c r="G42" s="4"/>
    </row>
    <row r="43" spans="1:7">
      <c r="A43" s="7"/>
      <c r="B43" s="4"/>
      <c r="C43" s="4"/>
      <c r="D43" s="6"/>
      <c r="E43" s="4"/>
      <c r="F43" s="4"/>
      <c r="G43" s="4"/>
    </row>
  </sheetData>
  <phoneticPr fontId="2" type="noConversion"/>
  <pageMargins left="0.7" right="0.7" top="0.75" bottom="0.75" header="0.3" footer="0.3"/>
  <pageSetup scale="81" fitToHeight="0" orientation="portrait" r:id="rId1"/>
  <headerFooter>
    <oddFooter>&amp;L&amp;10&amp;F, 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="90" zoomScaleNormal="90" zoomScalePageLayoutView="120" workbookViewId="0"/>
  </sheetViews>
  <sheetFormatPr defaultColWidth="8.6640625" defaultRowHeight="15"/>
  <cols>
    <col min="1" max="1" width="25.44140625" customWidth="1"/>
    <col min="6" max="6" width="9" customWidth="1"/>
  </cols>
  <sheetData>
    <row r="1" spans="1:7" ht="15.75">
      <c r="A1" s="11" t="s">
        <v>88</v>
      </c>
      <c r="B1" s="22"/>
      <c r="C1" s="22"/>
      <c r="D1" s="22"/>
    </row>
    <row r="2" spans="1:7" s="25" customFormat="1" ht="36">
      <c r="A2" s="124"/>
      <c r="B2" s="124" t="s">
        <v>8</v>
      </c>
      <c r="C2" s="124" t="s">
        <v>38</v>
      </c>
      <c r="D2" s="124" t="s">
        <v>39</v>
      </c>
      <c r="E2" s="124" t="s">
        <v>40</v>
      </c>
      <c r="F2" s="124" t="s">
        <v>41</v>
      </c>
    </row>
    <row r="3" spans="1:7" s="97" customFormat="1" ht="15.75">
      <c r="A3" s="127" t="s">
        <v>115</v>
      </c>
      <c r="B3" s="130">
        <v>11290</v>
      </c>
      <c r="C3" s="130">
        <v>2909</v>
      </c>
      <c r="D3" s="130">
        <v>3948</v>
      </c>
      <c r="E3" s="130">
        <v>850</v>
      </c>
      <c r="F3" s="130">
        <v>3583</v>
      </c>
      <c r="G3" s="131"/>
    </row>
    <row r="4" spans="1:7" s="25" customFormat="1">
      <c r="A4" s="37" t="s">
        <v>138</v>
      </c>
      <c r="B4" s="125">
        <v>8171</v>
      </c>
      <c r="C4" s="76">
        <v>0</v>
      </c>
      <c r="D4" s="76">
        <v>8171</v>
      </c>
      <c r="E4" s="76">
        <v>0</v>
      </c>
      <c r="F4" s="76">
        <v>0</v>
      </c>
      <c r="G4" s="24"/>
    </row>
    <row r="5" spans="1:7" s="25" customFormat="1">
      <c r="A5" s="37" t="s">
        <v>139</v>
      </c>
      <c r="B5" s="125">
        <v>24701</v>
      </c>
      <c r="C5" s="125">
        <v>3627</v>
      </c>
      <c r="D5" s="125">
        <v>14766</v>
      </c>
      <c r="E5" s="125">
        <v>2032</v>
      </c>
      <c r="F5" s="125">
        <v>4275</v>
      </c>
      <c r="G5" s="24"/>
    </row>
    <row r="6" spans="1:7" s="25" customFormat="1">
      <c r="A6" s="37" t="s">
        <v>140</v>
      </c>
      <c r="B6" s="126">
        <v>0.72</v>
      </c>
      <c r="C6" s="126">
        <v>0</v>
      </c>
      <c r="D6" s="126">
        <v>2.0699999999999998</v>
      </c>
      <c r="E6" s="126">
        <v>0</v>
      </c>
      <c r="F6" s="126">
        <v>0</v>
      </c>
      <c r="G6" s="24"/>
    </row>
    <row r="7" spans="1:7" s="25" customFormat="1">
      <c r="A7" s="37" t="s">
        <v>141</v>
      </c>
      <c r="B7" s="126">
        <v>2.19</v>
      </c>
      <c r="C7" s="126">
        <v>1.25</v>
      </c>
      <c r="D7" s="126">
        <v>3.74</v>
      </c>
      <c r="E7" s="126">
        <v>2.39</v>
      </c>
      <c r="F7" s="126">
        <v>1.19</v>
      </c>
      <c r="G7" s="24"/>
    </row>
    <row r="8" spans="1:7" s="25" customFormat="1">
      <c r="A8" s="37" t="s">
        <v>100</v>
      </c>
      <c r="B8" s="76">
        <v>5821</v>
      </c>
      <c r="C8" s="76">
        <v>1294</v>
      </c>
      <c r="D8" s="76">
        <v>2125</v>
      </c>
      <c r="E8" s="76">
        <v>499</v>
      </c>
      <c r="F8" s="76">
        <v>1903</v>
      </c>
      <c r="G8" s="24"/>
    </row>
    <row r="9" spans="1:7" s="25" customFormat="1">
      <c r="A9" s="37" t="s">
        <v>101</v>
      </c>
      <c r="B9" s="76">
        <v>779</v>
      </c>
      <c r="C9" s="76">
        <v>196</v>
      </c>
      <c r="D9" s="76">
        <v>278</v>
      </c>
      <c r="E9" s="76">
        <v>76</v>
      </c>
      <c r="F9" s="76">
        <v>229</v>
      </c>
      <c r="G9" s="24"/>
    </row>
    <row r="10" spans="1:7" s="25" customFormat="1">
      <c r="A10" s="37" t="s">
        <v>102</v>
      </c>
      <c r="B10" s="76">
        <v>988</v>
      </c>
      <c r="C10" s="76">
        <v>252</v>
      </c>
      <c r="D10" s="76">
        <v>231</v>
      </c>
      <c r="E10" s="76">
        <v>68</v>
      </c>
      <c r="F10" s="76">
        <v>436</v>
      </c>
      <c r="G10" s="24"/>
    </row>
    <row r="11" spans="1:7" s="25" customFormat="1">
      <c r="A11" s="37" t="s">
        <v>1</v>
      </c>
      <c r="B11" s="76">
        <v>3702</v>
      </c>
      <c r="C11" s="76">
        <v>1166</v>
      </c>
      <c r="D11" s="76">
        <v>1313</v>
      </c>
      <c r="E11" s="76">
        <v>207</v>
      </c>
      <c r="F11" s="76">
        <v>1015</v>
      </c>
      <c r="G11" s="24"/>
    </row>
    <row r="12" spans="1:7" s="97" customFormat="1" ht="15.75">
      <c r="A12" s="89" t="s">
        <v>103</v>
      </c>
      <c r="B12" s="130">
        <v>7500</v>
      </c>
      <c r="C12" s="130">
        <v>1762</v>
      </c>
      <c r="D12" s="130">
        <v>2792</v>
      </c>
      <c r="E12" s="130">
        <v>602</v>
      </c>
      <c r="F12" s="130">
        <v>2343</v>
      </c>
      <c r="G12" s="131"/>
    </row>
    <row r="13" spans="1:7" s="25" customFormat="1">
      <c r="A13" s="37" t="s">
        <v>104</v>
      </c>
      <c r="B13" s="125">
        <v>7385</v>
      </c>
      <c r="C13" s="125">
        <v>1743</v>
      </c>
      <c r="D13" s="125">
        <v>2753</v>
      </c>
      <c r="E13" s="125">
        <v>596</v>
      </c>
      <c r="F13" s="125">
        <v>2293</v>
      </c>
      <c r="G13" s="24"/>
    </row>
    <row r="14" spans="1:7" s="25" customFormat="1">
      <c r="A14" s="37" t="s">
        <v>105</v>
      </c>
      <c r="B14" s="125">
        <v>352</v>
      </c>
      <c r="C14" s="125">
        <v>55</v>
      </c>
      <c r="D14" s="125">
        <v>153</v>
      </c>
      <c r="E14" s="125">
        <v>36</v>
      </c>
      <c r="F14" s="125">
        <v>109</v>
      </c>
      <c r="G14" s="24"/>
    </row>
    <row r="15" spans="1:7" s="25" customFormat="1">
      <c r="A15" s="37" t="s">
        <v>125</v>
      </c>
      <c r="B15" s="125">
        <v>6500</v>
      </c>
      <c r="C15" s="125">
        <v>1540</v>
      </c>
      <c r="D15" s="125">
        <v>2365</v>
      </c>
      <c r="E15" s="125">
        <v>527</v>
      </c>
      <c r="F15" s="125">
        <v>2068</v>
      </c>
      <c r="G15" s="24"/>
    </row>
    <row r="16" spans="1:7" s="97" customFormat="1" ht="15.75">
      <c r="A16" s="89" t="s">
        <v>106</v>
      </c>
      <c r="B16" s="130">
        <v>1776</v>
      </c>
      <c r="C16" s="130">
        <v>557</v>
      </c>
      <c r="D16" s="130">
        <v>606</v>
      </c>
      <c r="E16" s="130">
        <v>136</v>
      </c>
      <c r="F16" s="130">
        <v>477</v>
      </c>
      <c r="G16" s="131"/>
    </row>
    <row r="17" spans="1:8" s="25" customFormat="1">
      <c r="A17" s="94" t="s">
        <v>107</v>
      </c>
      <c r="B17" s="125">
        <v>1511</v>
      </c>
      <c r="C17" s="125">
        <v>504</v>
      </c>
      <c r="D17" s="125">
        <v>509</v>
      </c>
      <c r="E17" s="125">
        <v>107</v>
      </c>
      <c r="F17" s="125">
        <v>391</v>
      </c>
      <c r="G17" s="24"/>
    </row>
    <row r="18" spans="1:8" s="25" customFormat="1">
      <c r="A18" s="37" t="s">
        <v>108</v>
      </c>
      <c r="B18" s="125">
        <v>357</v>
      </c>
      <c r="C18" s="125">
        <v>82</v>
      </c>
      <c r="D18" s="125">
        <v>120</v>
      </c>
      <c r="E18" s="125">
        <v>39</v>
      </c>
      <c r="F18" s="125">
        <v>116</v>
      </c>
      <c r="G18" s="24"/>
    </row>
    <row r="19" spans="1:8" s="25" customFormat="1">
      <c r="A19" s="37" t="s">
        <v>109</v>
      </c>
      <c r="B19" s="125">
        <v>122</v>
      </c>
      <c r="C19" s="125" t="s">
        <v>42</v>
      </c>
      <c r="D19" s="125">
        <v>113</v>
      </c>
      <c r="E19" s="125" t="s">
        <v>42</v>
      </c>
      <c r="F19" s="76">
        <v>0</v>
      </c>
      <c r="G19" s="24"/>
    </row>
    <row r="20" spans="1:8" s="25" customFormat="1">
      <c r="A20" s="37" t="s">
        <v>125</v>
      </c>
      <c r="B20" s="125">
        <v>1312</v>
      </c>
      <c r="C20" s="125">
        <v>469</v>
      </c>
      <c r="D20" s="125">
        <v>386</v>
      </c>
      <c r="E20" s="125">
        <v>96</v>
      </c>
      <c r="F20" s="125">
        <v>361</v>
      </c>
      <c r="G20" s="24"/>
    </row>
    <row r="21" spans="1:8" s="97" customFormat="1" ht="15.75">
      <c r="A21" s="89" t="s">
        <v>110</v>
      </c>
      <c r="B21" s="130">
        <v>2014</v>
      </c>
      <c r="C21" s="130">
        <v>590</v>
      </c>
      <c r="D21" s="130">
        <v>550</v>
      </c>
      <c r="E21" s="130">
        <v>112</v>
      </c>
      <c r="F21" s="130">
        <v>763</v>
      </c>
      <c r="G21" s="131"/>
    </row>
    <row r="22" spans="1:8" s="129" customFormat="1">
      <c r="A22" s="127" t="s">
        <v>153</v>
      </c>
      <c r="B22" s="125"/>
      <c r="C22" s="125"/>
      <c r="D22" s="125"/>
      <c r="E22" s="125"/>
      <c r="F22" s="125"/>
      <c r="G22" s="128"/>
    </row>
    <row r="23" spans="1:8" s="25" customFormat="1">
      <c r="A23" s="37" t="s">
        <v>146</v>
      </c>
      <c r="B23" s="125">
        <v>5346</v>
      </c>
      <c r="C23" s="125">
        <v>2314</v>
      </c>
      <c r="D23" s="76" t="s">
        <v>42</v>
      </c>
      <c r="E23" s="76">
        <v>0</v>
      </c>
      <c r="F23" s="76">
        <v>3029</v>
      </c>
      <c r="G23" s="24"/>
    </row>
    <row r="24" spans="1:8" s="25" customFormat="1">
      <c r="A24" s="37" t="s">
        <v>147</v>
      </c>
      <c r="B24" s="125">
        <v>1774</v>
      </c>
      <c r="C24" s="125">
        <v>337</v>
      </c>
      <c r="D24" s="125">
        <v>1066</v>
      </c>
      <c r="E24" s="76">
        <v>371</v>
      </c>
      <c r="F24" s="76">
        <v>0</v>
      </c>
      <c r="G24" s="24"/>
    </row>
    <row r="25" spans="1:8" s="25" customFormat="1">
      <c r="A25" s="37" t="s">
        <v>142</v>
      </c>
      <c r="B25" s="125">
        <v>7357</v>
      </c>
      <c r="C25" s="125">
        <v>1982</v>
      </c>
      <c r="D25" s="125">
        <v>2978</v>
      </c>
      <c r="E25" s="125">
        <v>499</v>
      </c>
      <c r="F25" s="125">
        <v>1898</v>
      </c>
      <c r="G25" s="24"/>
    </row>
    <row r="26" spans="1:8" s="25" customFormat="1">
      <c r="A26" s="37" t="s">
        <v>143</v>
      </c>
      <c r="B26" s="125">
        <v>6587</v>
      </c>
      <c r="C26" s="125">
        <v>1327</v>
      </c>
      <c r="D26" s="125">
        <v>2822</v>
      </c>
      <c r="E26" s="125">
        <v>561</v>
      </c>
      <c r="F26" s="125">
        <v>1877</v>
      </c>
      <c r="G26" s="24"/>
    </row>
    <row r="27" spans="1:8" s="25" customFormat="1">
      <c r="A27" s="37" t="s">
        <v>144</v>
      </c>
      <c r="B27" s="125">
        <v>2865</v>
      </c>
      <c r="C27" s="125">
        <v>742</v>
      </c>
      <c r="D27" s="125">
        <v>1094</v>
      </c>
      <c r="E27" s="125">
        <v>206</v>
      </c>
      <c r="F27" s="125">
        <v>823</v>
      </c>
      <c r="G27" s="24"/>
    </row>
    <row r="28" spans="1:8" s="25" customFormat="1">
      <c r="A28" s="37" t="s">
        <v>145</v>
      </c>
      <c r="B28" s="125">
        <v>2851</v>
      </c>
      <c r="C28" s="125">
        <v>2083</v>
      </c>
      <c r="D28" s="125">
        <v>272</v>
      </c>
      <c r="E28" s="125">
        <v>107</v>
      </c>
      <c r="F28" s="125">
        <v>390</v>
      </c>
      <c r="G28" s="125"/>
      <c r="H28" s="24"/>
    </row>
    <row r="29" spans="1:8" s="25" customFormat="1">
      <c r="A29" s="37" t="s">
        <v>148</v>
      </c>
      <c r="B29" s="125">
        <v>4671</v>
      </c>
      <c r="C29" s="125">
        <v>875</v>
      </c>
      <c r="D29" s="125">
        <v>1973</v>
      </c>
      <c r="E29" s="125">
        <v>309</v>
      </c>
      <c r="F29" s="125">
        <v>1514</v>
      </c>
      <c r="G29" s="24"/>
    </row>
    <row r="30" spans="1:8" s="25" customFormat="1">
      <c r="A30" s="37" t="s">
        <v>149</v>
      </c>
      <c r="B30" s="125">
        <v>9816</v>
      </c>
      <c r="C30" s="125">
        <v>2193</v>
      </c>
      <c r="D30" s="125">
        <v>3724</v>
      </c>
      <c r="E30" s="125">
        <v>749</v>
      </c>
      <c r="F30" s="125">
        <v>3151</v>
      </c>
      <c r="G30" s="24"/>
    </row>
    <row r="31" spans="1:8" s="25" customFormat="1">
      <c r="A31" s="37" t="s">
        <v>150</v>
      </c>
      <c r="B31" s="125">
        <v>11197</v>
      </c>
      <c r="C31" s="125">
        <v>2854</v>
      </c>
      <c r="D31" s="125">
        <v>3941</v>
      </c>
      <c r="E31" s="125">
        <v>839</v>
      </c>
      <c r="F31" s="125">
        <v>3562</v>
      </c>
      <c r="G31" s="24"/>
    </row>
    <row r="32" spans="1:8" s="25" customFormat="1">
      <c r="A32" s="37" t="s">
        <v>151</v>
      </c>
      <c r="B32" s="125">
        <v>8002</v>
      </c>
      <c r="C32" s="125">
        <v>1917</v>
      </c>
      <c r="D32" s="125">
        <v>2756</v>
      </c>
      <c r="E32" s="125">
        <v>609</v>
      </c>
      <c r="F32" s="125">
        <v>2719</v>
      </c>
      <c r="G32" s="24"/>
    </row>
    <row r="33" spans="1:7" s="25" customFormat="1">
      <c r="A33" s="37" t="s">
        <v>152</v>
      </c>
      <c r="B33" s="125">
        <v>2058</v>
      </c>
      <c r="C33" s="125">
        <v>535</v>
      </c>
      <c r="D33" s="125">
        <v>549</v>
      </c>
      <c r="E33" s="125">
        <v>158</v>
      </c>
      <c r="F33" s="125">
        <v>816</v>
      </c>
      <c r="G33" s="24"/>
    </row>
    <row r="34" spans="1:7" s="25" customFormat="1">
      <c r="A34" s="37" t="s">
        <v>182</v>
      </c>
      <c r="B34" s="125">
        <v>3132</v>
      </c>
      <c r="C34" s="125">
        <v>113</v>
      </c>
      <c r="D34" s="125">
        <v>1771</v>
      </c>
      <c r="E34" s="125">
        <v>341</v>
      </c>
      <c r="F34" s="125">
        <v>907</v>
      </c>
      <c r="G34" s="24"/>
    </row>
    <row r="35" spans="1:7" s="25" customFormat="1">
      <c r="A35" s="37" t="s">
        <v>183</v>
      </c>
      <c r="B35" s="125">
        <v>1242</v>
      </c>
      <c r="C35" s="125">
        <v>32</v>
      </c>
      <c r="D35" s="125">
        <v>873</v>
      </c>
      <c r="E35" s="125">
        <v>146</v>
      </c>
      <c r="F35" s="125">
        <v>191</v>
      </c>
      <c r="G35" s="24"/>
    </row>
    <row r="36" spans="1:7" s="25" customFormat="1">
      <c r="A36" s="37" t="s">
        <v>154</v>
      </c>
      <c r="B36" s="125">
        <v>4305</v>
      </c>
      <c r="C36" s="125">
        <v>162</v>
      </c>
      <c r="D36" s="125">
        <v>2255</v>
      </c>
      <c r="E36" s="125">
        <v>450</v>
      </c>
      <c r="F36" s="125">
        <v>1437</v>
      </c>
      <c r="G36" s="24"/>
    </row>
    <row r="37" spans="1:7" s="25" customFormat="1">
      <c r="A37" s="37" t="s">
        <v>156</v>
      </c>
      <c r="B37" s="125">
        <v>859</v>
      </c>
      <c r="C37" s="125">
        <v>145</v>
      </c>
      <c r="D37" s="125">
        <v>401</v>
      </c>
      <c r="E37" s="125">
        <v>59</v>
      </c>
      <c r="F37" s="125">
        <v>254</v>
      </c>
      <c r="G37" s="24"/>
    </row>
    <row r="38" spans="1:7" s="25" customFormat="1">
      <c r="A38" s="37" t="s">
        <v>157</v>
      </c>
      <c r="B38" s="125">
        <v>8034</v>
      </c>
      <c r="C38" s="125">
        <v>2330</v>
      </c>
      <c r="D38" s="125">
        <v>2587</v>
      </c>
      <c r="E38" s="125">
        <v>624</v>
      </c>
      <c r="F38" s="125">
        <v>2494</v>
      </c>
      <c r="G38" s="24"/>
    </row>
    <row r="39" spans="1:7" s="25" customFormat="1">
      <c r="A39" s="37" t="s">
        <v>155</v>
      </c>
      <c r="B39" s="125">
        <v>941</v>
      </c>
      <c r="C39" s="125">
        <v>145</v>
      </c>
      <c r="D39" s="125">
        <v>450</v>
      </c>
      <c r="E39" s="125">
        <v>76</v>
      </c>
      <c r="F39" s="125">
        <v>270</v>
      </c>
      <c r="G39" s="24"/>
    </row>
    <row r="40" spans="1:7" s="25" customFormat="1">
      <c r="A40" s="37" t="s">
        <v>158</v>
      </c>
      <c r="B40" s="125">
        <v>7909</v>
      </c>
      <c r="C40" s="125">
        <v>2251</v>
      </c>
      <c r="D40" s="125">
        <v>2560</v>
      </c>
      <c r="E40" s="125">
        <v>627</v>
      </c>
      <c r="F40" s="125">
        <v>2470</v>
      </c>
      <c r="G40" s="24"/>
    </row>
    <row r="41" spans="1:7" s="25" customFormat="1">
      <c r="A41" s="37" t="s">
        <v>159</v>
      </c>
      <c r="B41" s="76">
        <v>5747</v>
      </c>
      <c r="C41" s="76">
        <v>1386</v>
      </c>
      <c r="D41" s="76">
        <v>1931</v>
      </c>
      <c r="E41" s="76">
        <v>457</v>
      </c>
      <c r="F41" s="76">
        <v>1972</v>
      </c>
      <c r="G41" s="24"/>
    </row>
    <row r="42" spans="1:7" s="25" customFormat="1">
      <c r="A42" s="37" t="s">
        <v>49</v>
      </c>
      <c r="B42" s="76">
        <v>3361</v>
      </c>
      <c r="C42" s="76">
        <v>980</v>
      </c>
      <c r="D42" s="76">
        <v>1198</v>
      </c>
      <c r="E42" s="76">
        <v>238</v>
      </c>
      <c r="F42" s="76">
        <v>944</v>
      </c>
      <c r="G42" s="24"/>
    </row>
    <row r="43" spans="1:7" s="25" customFormat="1">
      <c r="A43" s="37" t="s">
        <v>50</v>
      </c>
      <c r="B43" s="76">
        <v>783</v>
      </c>
      <c r="C43" s="76">
        <v>202</v>
      </c>
      <c r="D43" s="76">
        <v>296</v>
      </c>
      <c r="E43" s="76">
        <v>72</v>
      </c>
      <c r="F43" s="76">
        <v>213</v>
      </c>
      <c r="G43" s="24"/>
    </row>
    <row r="44" spans="1:7" s="25" customFormat="1">
      <c r="A44" s="37" t="s">
        <v>9</v>
      </c>
      <c r="B44" s="76">
        <v>1399</v>
      </c>
      <c r="C44" s="76">
        <v>341</v>
      </c>
      <c r="D44" s="76">
        <v>521</v>
      </c>
      <c r="E44" s="76">
        <v>82</v>
      </c>
      <c r="F44" s="76">
        <v>454</v>
      </c>
      <c r="G44" s="24"/>
    </row>
    <row r="45" spans="1:7" s="25" customFormat="1">
      <c r="A45" s="37" t="s">
        <v>10</v>
      </c>
      <c r="B45" s="76">
        <v>2494</v>
      </c>
      <c r="C45" s="76">
        <v>809</v>
      </c>
      <c r="D45" s="76">
        <v>829</v>
      </c>
      <c r="E45" s="76">
        <v>195</v>
      </c>
      <c r="F45" s="76">
        <v>661</v>
      </c>
      <c r="G45" s="24"/>
    </row>
    <row r="46" spans="1:7" s="25" customFormat="1">
      <c r="A46" s="37" t="s">
        <v>52</v>
      </c>
      <c r="B46" s="76">
        <v>2380</v>
      </c>
      <c r="C46" s="76">
        <v>579</v>
      </c>
      <c r="D46" s="76">
        <v>783</v>
      </c>
      <c r="E46" s="76">
        <v>135</v>
      </c>
      <c r="F46" s="76">
        <v>883</v>
      </c>
      <c r="G46" s="24"/>
    </row>
    <row r="47" spans="1:7" s="25" customFormat="1">
      <c r="A47" s="37" t="s">
        <v>11</v>
      </c>
      <c r="B47" s="76">
        <v>3884</v>
      </c>
      <c r="C47" s="76">
        <v>889</v>
      </c>
      <c r="D47" s="76">
        <v>1397</v>
      </c>
      <c r="E47" s="76">
        <v>294</v>
      </c>
      <c r="F47" s="76">
        <v>1304</v>
      </c>
      <c r="G47" s="24"/>
    </row>
    <row r="48" spans="1:7">
      <c r="A48" s="47" t="s">
        <v>12</v>
      </c>
      <c r="B48" s="73">
        <v>2532</v>
      </c>
      <c r="C48" s="73">
        <v>631</v>
      </c>
      <c r="D48" s="73">
        <v>939</v>
      </c>
      <c r="E48" s="73">
        <v>227</v>
      </c>
      <c r="F48" s="73">
        <v>735</v>
      </c>
      <c r="G48" s="10"/>
    </row>
    <row r="49" spans="1:7">
      <c r="A49" s="37" t="s">
        <v>47</v>
      </c>
      <c r="B49" s="76"/>
      <c r="C49" s="76"/>
      <c r="D49" s="76"/>
      <c r="E49" s="76"/>
      <c r="F49" s="76"/>
      <c r="G49" s="10"/>
    </row>
    <row r="50" spans="1:7" ht="22.5" customHeight="1">
      <c r="A50" s="67" t="s">
        <v>34</v>
      </c>
      <c r="B50" s="67"/>
      <c r="C50" s="67"/>
      <c r="D50" s="67"/>
      <c r="E50" s="67"/>
      <c r="F50" s="67"/>
    </row>
  </sheetData>
  <pageMargins left="0.7" right="0.7" top="0.75" bottom="0.75" header="0.3" footer="0.3"/>
  <pageSetup scale="89" fitToHeight="0" orientation="portrait" r:id="rId1"/>
  <headerFooter>
    <oddFooter>&amp;L&amp;10&amp;F, &amp;A</oddFooter>
  </headerFooter>
  <rowBreaks count="1" manualBreakCount="1">
    <brk id="21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="90" zoomScaleNormal="90" zoomScalePageLayoutView="90" workbookViewId="0"/>
  </sheetViews>
  <sheetFormatPr defaultColWidth="8.6640625" defaultRowHeight="15"/>
  <cols>
    <col min="1" max="1" width="25.44140625" customWidth="1"/>
    <col min="6" max="6" width="9.109375" customWidth="1"/>
  </cols>
  <sheetData>
    <row r="1" spans="1:7" ht="15.75">
      <c r="A1" s="11" t="s">
        <v>89</v>
      </c>
      <c r="B1" s="22"/>
      <c r="C1" s="22"/>
      <c r="D1" s="22"/>
    </row>
    <row r="2" spans="1:7" s="25" customFormat="1" ht="36">
      <c r="A2" s="124"/>
      <c r="B2" s="124" t="s">
        <v>8</v>
      </c>
      <c r="C2" s="124" t="s">
        <v>38</v>
      </c>
      <c r="D2" s="124" t="s">
        <v>39</v>
      </c>
      <c r="E2" s="124" t="s">
        <v>40</v>
      </c>
      <c r="F2" s="124" t="s">
        <v>41</v>
      </c>
    </row>
    <row r="3" spans="1:7" s="25" customFormat="1">
      <c r="A3" s="127" t="s">
        <v>115</v>
      </c>
      <c r="B3" s="130">
        <v>8303</v>
      </c>
      <c r="C3" s="130">
        <v>1853</v>
      </c>
      <c r="D3" s="130">
        <v>2888</v>
      </c>
      <c r="E3" s="130">
        <v>805</v>
      </c>
      <c r="F3" s="130">
        <v>2758</v>
      </c>
      <c r="G3" s="24"/>
    </row>
    <row r="4" spans="1:7" s="25" customFormat="1">
      <c r="A4" s="37" t="s">
        <v>138</v>
      </c>
      <c r="B4" s="125">
        <v>5933</v>
      </c>
      <c r="C4" s="76">
        <v>0</v>
      </c>
      <c r="D4" s="76">
        <v>5933</v>
      </c>
      <c r="E4" s="76">
        <v>0</v>
      </c>
      <c r="F4" s="76">
        <v>0</v>
      </c>
      <c r="G4" s="24"/>
    </row>
    <row r="5" spans="1:7" s="25" customFormat="1">
      <c r="A5" s="37" t="s">
        <v>139</v>
      </c>
      <c r="B5" s="125">
        <v>19274</v>
      </c>
      <c r="C5" s="76">
        <v>2532</v>
      </c>
      <c r="D5" s="76">
        <v>11212</v>
      </c>
      <c r="E5" s="76">
        <v>1974</v>
      </c>
      <c r="F5" s="76">
        <v>3556</v>
      </c>
      <c r="G5" s="24"/>
    </row>
    <row r="6" spans="1:7" s="25" customFormat="1">
      <c r="A6" s="37" t="s">
        <v>140</v>
      </c>
      <c r="B6" s="126">
        <v>0.71</v>
      </c>
      <c r="C6" s="76">
        <v>0</v>
      </c>
      <c r="D6" s="133">
        <v>2.0499999999999998</v>
      </c>
      <c r="E6" s="76">
        <v>0</v>
      </c>
      <c r="F6" s="76">
        <v>0</v>
      </c>
      <c r="G6" s="24"/>
    </row>
    <row r="7" spans="1:7" s="25" customFormat="1">
      <c r="A7" s="37" t="s">
        <v>141</v>
      </c>
      <c r="B7" s="126">
        <v>2.3199999999999998</v>
      </c>
      <c r="C7" s="126">
        <v>1.37</v>
      </c>
      <c r="D7" s="126">
        <v>3.88</v>
      </c>
      <c r="E7" s="126">
        <v>2.4500000000000002</v>
      </c>
      <c r="F7" s="126">
        <v>1.29</v>
      </c>
      <c r="G7" s="24"/>
    </row>
    <row r="8" spans="1:7" s="25" customFormat="1">
      <c r="A8" s="37" t="s">
        <v>100</v>
      </c>
      <c r="B8" s="125">
        <v>8303</v>
      </c>
      <c r="C8" s="125">
        <v>1853</v>
      </c>
      <c r="D8" s="125">
        <v>2888</v>
      </c>
      <c r="E8" s="125">
        <v>805</v>
      </c>
      <c r="F8" s="125">
        <v>2758</v>
      </c>
      <c r="G8" s="24"/>
    </row>
    <row r="9" spans="1:7" s="25" customFormat="1">
      <c r="A9" s="37" t="s">
        <v>101</v>
      </c>
      <c r="B9" s="125" t="s">
        <v>160</v>
      </c>
      <c r="C9" s="125" t="s">
        <v>160</v>
      </c>
      <c r="D9" s="125" t="s">
        <v>160</v>
      </c>
      <c r="E9" s="125" t="s">
        <v>160</v>
      </c>
      <c r="F9" s="125" t="s">
        <v>160</v>
      </c>
      <c r="G9" s="24"/>
    </row>
    <row r="10" spans="1:7" s="25" customFormat="1">
      <c r="A10" s="37" t="s">
        <v>102</v>
      </c>
      <c r="B10" s="125" t="s">
        <v>160</v>
      </c>
      <c r="C10" s="125" t="s">
        <v>160</v>
      </c>
      <c r="D10" s="125" t="s">
        <v>160</v>
      </c>
      <c r="E10" s="125" t="s">
        <v>160</v>
      </c>
      <c r="F10" s="125" t="s">
        <v>160</v>
      </c>
      <c r="G10" s="24"/>
    </row>
    <row r="11" spans="1:7" s="25" customFormat="1">
      <c r="A11" s="37" t="s">
        <v>1</v>
      </c>
      <c r="B11" s="125" t="s">
        <v>160</v>
      </c>
      <c r="C11" s="125" t="s">
        <v>160</v>
      </c>
      <c r="D11" s="125" t="s">
        <v>160</v>
      </c>
      <c r="E11" s="125" t="s">
        <v>160</v>
      </c>
      <c r="F11" s="125" t="s">
        <v>160</v>
      </c>
      <c r="G11" s="24"/>
    </row>
    <row r="12" spans="1:7" s="97" customFormat="1" ht="15.75">
      <c r="A12" s="89" t="s">
        <v>103</v>
      </c>
      <c r="B12" s="130">
        <v>8303</v>
      </c>
      <c r="C12" s="130">
        <v>1853</v>
      </c>
      <c r="D12" s="130">
        <v>2888</v>
      </c>
      <c r="E12" s="130">
        <v>805</v>
      </c>
      <c r="F12" s="130">
        <v>2758</v>
      </c>
      <c r="G12" s="131"/>
    </row>
    <row r="13" spans="1:7" s="25" customFormat="1">
      <c r="A13" s="37" t="s">
        <v>104</v>
      </c>
      <c r="B13" s="125">
        <v>8150</v>
      </c>
      <c r="C13" s="125">
        <v>1828</v>
      </c>
      <c r="D13" s="125">
        <v>2842</v>
      </c>
      <c r="E13" s="125">
        <v>790</v>
      </c>
      <c r="F13" s="125">
        <v>2690</v>
      </c>
      <c r="G13" s="24"/>
    </row>
    <row r="14" spans="1:7" s="25" customFormat="1">
      <c r="A14" s="37" t="s">
        <v>105</v>
      </c>
      <c r="B14" s="125">
        <v>364</v>
      </c>
      <c r="C14" s="125">
        <v>59</v>
      </c>
      <c r="D14" s="125">
        <v>132</v>
      </c>
      <c r="E14" s="125">
        <v>40</v>
      </c>
      <c r="F14" s="125">
        <v>133</v>
      </c>
      <c r="G14" s="24"/>
    </row>
    <row r="15" spans="1:7" s="25" customFormat="1">
      <c r="A15" s="37" t="s">
        <v>125</v>
      </c>
      <c r="B15" s="125">
        <v>7212</v>
      </c>
      <c r="C15" s="125">
        <v>1607</v>
      </c>
      <c r="D15" s="125">
        <v>2479</v>
      </c>
      <c r="E15" s="125">
        <v>715</v>
      </c>
      <c r="F15" s="125">
        <v>2411</v>
      </c>
      <c r="G15" s="24"/>
    </row>
    <row r="16" spans="1:7" s="97" customFormat="1" ht="15.75">
      <c r="A16" s="89" t="s">
        <v>106</v>
      </c>
      <c r="B16" s="130" t="s">
        <v>160</v>
      </c>
      <c r="C16" s="130" t="s">
        <v>160</v>
      </c>
      <c r="D16" s="130" t="s">
        <v>160</v>
      </c>
      <c r="E16" s="130" t="s">
        <v>160</v>
      </c>
      <c r="F16" s="130" t="s">
        <v>160</v>
      </c>
    </row>
    <row r="17" spans="1:9" s="25" customFormat="1">
      <c r="A17" s="94" t="s">
        <v>107</v>
      </c>
      <c r="B17" s="125" t="s">
        <v>160</v>
      </c>
      <c r="C17" s="125" t="s">
        <v>160</v>
      </c>
      <c r="D17" s="125" t="s">
        <v>160</v>
      </c>
      <c r="E17" s="125" t="s">
        <v>160</v>
      </c>
      <c r="F17" s="125" t="s">
        <v>160</v>
      </c>
    </row>
    <row r="18" spans="1:9" s="25" customFormat="1">
      <c r="A18" s="37" t="s">
        <v>108</v>
      </c>
      <c r="B18" s="125" t="s">
        <v>160</v>
      </c>
      <c r="C18" s="125" t="s">
        <v>160</v>
      </c>
      <c r="D18" s="125" t="s">
        <v>160</v>
      </c>
      <c r="E18" s="125" t="s">
        <v>160</v>
      </c>
      <c r="F18" s="125" t="s">
        <v>160</v>
      </c>
    </row>
    <row r="19" spans="1:9" s="25" customFormat="1">
      <c r="A19" s="37" t="s">
        <v>109</v>
      </c>
      <c r="B19" s="125" t="s">
        <v>160</v>
      </c>
      <c r="C19" s="125" t="s">
        <v>160</v>
      </c>
      <c r="D19" s="125" t="s">
        <v>160</v>
      </c>
      <c r="E19" s="125" t="s">
        <v>160</v>
      </c>
      <c r="F19" s="125" t="s">
        <v>160</v>
      </c>
    </row>
    <row r="20" spans="1:9" s="25" customFormat="1">
      <c r="A20" s="37" t="s">
        <v>125</v>
      </c>
      <c r="B20" s="125" t="s">
        <v>160</v>
      </c>
      <c r="C20" s="125" t="s">
        <v>160</v>
      </c>
      <c r="D20" s="125" t="s">
        <v>160</v>
      </c>
      <c r="E20" s="125" t="s">
        <v>160</v>
      </c>
      <c r="F20" s="125" t="s">
        <v>160</v>
      </c>
    </row>
    <row r="21" spans="1:9" s="97" customFormat="1" ht="15.75">
      <c r="A21" s="89" t="s">
        <v>110</v>
      </c>
      <c r="B21" s="130" t="s">
        <v>160</v>
      </c>
      <c r="C21" s="130" t="s">
        <v>160</v>
      </c>
      <c r="D21" s="130" t="s">
        <v>160</v>
      </c>
      <c r="E21" s="130" t="s">
        <v>160</v>
      </c>
      <c r="F21" s="130" t="s">
        <v>160</v>
      </c>
    </row>
    <row r="22" spans="1:9" s="25" customFormat="1">
      <c r="A22" s="127" t="s">
        <v>153</v>
      </c>
      <c r="B22" s="125"/>
      <c r="C22" s="125"/>
      <c r="D22" s="125"/>
      <c r="E22" s="125"/>
      <c r="F22" s="125"/>
      <c r="G22" s="24"/>
    </row>
    <row r="23" spans="1:9" s="25" customFormat="1">
      <c r="A23" s="37" t="s">
        <v>146</v>
      </c>
      <c r="B23" s="125">
        <v>3474</v>
      </c>
      <c r="C23" s="125">
        <v>1333</v>
      </c>
      <c r="D23" s="76">
        <v>0</v>
      </c>
      <c r="E23" s="76">
        <v>0</v>
      </c>
      <c r="F23" s="76">
        <v>2141</v>
      </c>
      <c r="G23" s="125"/>
      <c r="H23" s="24"/>
    </row>
    <row r="24" spans="1:9" s="25" customFormat="1">
      <c r="A24" s="37" t="s">
        <v>147</v>
      </c>
      <c r="B24" s="125">
        <v>1728</v>
      </c>
      <c r="C24" s="125">
        <v>293</v>
      </c>
      <c r="D24" s="76">
        <v>1067</v>
      </c>
      <c r="E24" s="76">
        <v>368</v>
      </c>
      <c r="F24" s="76">
        <v>0</v>
      </c>
      <c r="G24" s="24"/>
    </row>
    <row r="25" spans="1:9" s="25" customFormat="1">
      <c r="A25" s="37" t="s">
        <v>142</v>
      </c>
      <c r="B25" s="125">
        <v>4988</v>
      </c>
      <c r="C25" s="125">
        <v>1186</v>
      </c>
      <c r="D25" s="125">
        <v>1952</v>
      </c>
      <c r="E25" s="125">
        <v>458</v>
      </c>
      <c r="F25" s="125">
        <v>1392</v>
      </c>
      <c r="G25" s="24"/>
    </row>
    <row r="26" spans="1:9" s="25" customFormat="1">
      <c r="A26" s="37" t="s">
        <v>143</v>
      </c>
      <c r="B26" s="125">
        <v>4526</v>
      </c>
      <c r="C26" s="125">
        <v>702</v>
      </c>
      <c r="D26" s="125">
        <v>1997</v>
      </c>
      <c r="E26" s="125">
        <v>523</v>
      </c>
      <c r="F26" s="125">
        <v>1304</v>
      </c>
      <c r="G26" s="24"/>
    </row>
    <row r="27" spans="1:9" s="25" customFormat="1">
      <c r="A27" s="37" t="s">
        <v>144</v>
      </c>
      <c r="B27" s="125">
        <v>1380</v>
      </c>
      <c r="C27" s="125">
        <v>292</v>
      </c>
      <c r="D27" s="125">
        <v>589</v>
      </c>
      <c r="E27" s="125">
        <v>121</v>
      </c>
      <c r="F27" s="125">
        <v>378</v>
      </c>
      <c r="G27" s="125"/>
      <c r="H27" s="24"/>
    </row>
    <row r="28" spans="1:9" s="25" customFormat="1">
      <c r="A28" s="37" t="s">
        <v>145</v>
      </c>
      <c r="B28" s="125">
        <v>1886</v>
      </c>
      <c r="C28" s="125">
        <v>1407</v>
      </c>
      <c r="D28" s="125">
        <v>215</v>
      </c>
      <c r="E28" s="125">
        <v>106</v>
      </c>
      <c r="F28" s="125">
        <v>158</v>
      </c>
      <c r="G28" s="125"/>
      <c r="H28" s="125"/>
      <c r="I28" s="24"/>
    </row>
    <row r="29" spans="1:9" s="25" customFormat="1">
      <c r="A29" s="37" t="s">
        <v>148</v>
      </c>
      <c r="B29" s="125">
        <v>2418</v>
      </c>
      <c r="C29" s="125">
        <v>482</v>
      </c>
      <c r="D29" s="125">
        <v>995</v>
      </c>
      <c r="E29" s="125">
        <v>182</v>
      </c>
      <c r="F29" s="125">
        <v>759</v>
      </c>
      <c r="G29" s="24"/>
    </row>
    <row r="30" spans="1:9" s="25" customFormat="1">
      <c r="A30" s="37" t="s">
        <v>149</v>
      </c>
      <c r="B30" s="125">
        <v>5495</v>
      </c>
      <c r="C30" s="125">
        <v>1014</v>
      </c>
      <c r="D30" s="125">
        <v>2272</v>
      </c>
      <c r="E30" s="125">
        <v>495</v>
      </c>
      <c r="F30" s="125">
        <v>1714</v>
      </c>
      <c r="G30" s="24"/>
    </row>
    <row r="31" spans="1:9" s="25" customFormat="1">
      <c r="A31" s="37" t="s">
        <v>150</v>
      </c>
      <c r="B31" s="125">
        <v>7342</v>
      </c>
      <c r="C31" s="125">
        <v>1506</v>
      </c>
      <c r="D31" s="125">
        <v>2787</v>
      </c>
      <c r="E31" s="125">
        <v>692</v>
      </c>
      <c r="F31" s="125">
        <v>2357</v>
      </c>
      <c r="G31" s="24"/>
    </row>
    <row r="32" spans="1:9" s="25" customFormat="1">
      <c r="A32" s="37" t="s">
        <v>151</v>
      </c>
      <c r="B32" s="125">
        <v>6345</v>
      </c>
      <c r="C32" s="125">
        <v>1403</v>
      </c>
      <c r="D32" s="125">
        <v>2067</v>
      </c>
      <c r="E32" s="125">
        <v>589</v>
      </c>
      <c r="F32" s="125">
        <v>2286</v>
      </c>
      <c r="G32" s="24"/>
    </row>
    <row r="33" spans="1:7" s="25" customFormat="1">
      <c r="A33" s="37" t="s">
        <v>152</v>
      </c>
      <c r="B33" s="125">
        <v>1962</v>
      </c>
      <c r="C33" s="125">
        <v>425</v>
      </c>
      <c r="D33" s="125">
        <v>512</v>
      </c>
      <c r="E33" s="125">
        <v>178</v>
      </c>
      <c r="F33" s="125">
        <v>847</v>
      </c>
      <c r="G33" s="24"/>
    </row>
    <row r="34" spans="1:7" s="25" customFormat="1">
      <c r="A34" s="37" t="s">
        <v>182</v>
      </c>
      <c r="B34" s="125">
        <v>3723</v>
      </c>
      <c r="C34" s="125">
        <v>190</v>
      </c>
      <c r="D34" s="125">
        <v>1711</v>
      </c>
      <c r="E34" s="125">
        <v>479</v>
      </c>
      <c r="F34" s="125">
        <v>1342</v>
      </c>
      <c r="G34" s="24"/>
    </row>
    <row r="35" spans="1:7" s="25" customFormat="1">
      <c r="A35" s="37" t="s">
        <v>183</v>
      </c>
      <c r="B35" s="125">
        <v>2294</v>
      </c>
      <c r="C35" s="125">
        <v>106</v>
      </c>
      <c r="D35" s="125">
        <v>1150</v>
      </c>
      <c r="E35" s="125">
        <v>306</v>
      </c>
      <c r="F35" s="125">
        <v>733</v>
      </c>
      <c r="G35" s="24"/>
    </row>
    <row r="36" spans="1:7" s="25" customFormat="1">
      <c r="A36" s="37" t="s">
        <v>154</v>
      </c>
      <c r="B36" s="125">
        <v>4528</v>
      </c>
      <c r="C36" s="125">
        <v>213</v>
      </c>
      <c r="D36" s="125">
        <v>2009</v>
      </c>
      <c r="E36" s="125">
        <v>547</v>
      </c>
      <c r="F36" s="125">
        <v>1759</v>
      </c>
      <c r="G36" s="24"/>
    </row>
    <row r="37" spans="1:7" s="25" customFormat="1">
      <c r="A37" s="37" t="s">
        <v>156</v>
      </c>
      <c r="B37" s="125">
        <v>555</v>
      </c>
      <c r="C37" s="125">
        <v>84</v>
      </c>
      <c r="D37" s="125">
        <v>250</v>
      </c>
      <c r="E37" s="125">
        <v>55</v>
      </c>
      <c r="F37" s="125">
        <v>166</v>
      </c>
      <c r="G37" s="24"/>
    </row>
    <row r="38" spans="1:7" s="25" customFormat="1">
      <c r="A38" s="37" t="s">
        <v>157</v>
      </c>
      <c r="B38" s="125">
        <v>5960</v>
      </c>
      <c r="C38" s="125">
        <v>1494</v>
      </c>
      <c r="D38" s="125">
        <v>1959</v>
      </c>
      <c r="E38" s="125">
        <v>583</v>
      </c>
      <c r="F38" s="125">
        <v>1925</v>
      </c>
      <c r="G38" s="24"/>
    </row>
    <row r="39" spans="1:7" s="25" customFormat="1">
      <c r="A39" s="37" t="s">
        <v>155</v>
      </c>
      <c r="B39" s="125">
        <v>549</v>
      </c>
      <c r="C39" s="125">
        <v>66</v>
      </c>
      <c r="D39" s="125">
        <v>237</v>
      </c>
      <c r="E39" s="125">
        <v>57</v>
      </c>
      <c r="F39" s="125">
        <v>188</v>
      </c>
      <c r="G39" s="24"/>
    </row>
    <row r="40" spans="1:7" s="25" customFormat="1">
      <c r="A40" s="37" t="s">
        <v>158</v>
      </c>
      <c r="B40" s="125">
        <v>5993</v>
      </c>
      <c r="C40" s="125">
        <v>1472</v>
      </c>
      <c r="D40" s="125">
        <v>1983</v>
      </c>
      <c r="E40" s="125">
        <v>581</v>
      </c>
      <c r="F40" s="125">
        <v>1957</v>
      </c>
      <c r="G40" s="24"/>
    </row>
    <row r="41" spans="1:7" s="25" customFormat="1">
      <c r="A41" s="37" t="s">
        <v>159</v>
      </c>
      <c r="B41" s="76">
        <v>4202</v>
      </c>
      <c r="C41" s="76">
        <v>836</v>
      </c>
      <c r="D41" s="76">
        <v>1360</v>
      </c>
      <c r="E41" s="76">
        <v>427</v>
      </c>
      <c r="F41" s="76">
        <v>1579</v>
      </c>
      <c r="G41" s="24"/>
    </row>
    <row r="42" spans="1:7" s="25" customFormat="1">
      <c r="A42" s="37" t="s">
        <v>49</v>
      </c>
      <c r="B42" s="76">
        <v>2820</v>
      </c>
      <c r="C42" s="76">
        <v>681</v>
      </c>
      <c r="D42" s="76">
        <v>1044</v>
      </c>
      <c r="E42" s="76">
        <v>276</v>
      </c>
      <c r="F42" s="76">
        <v>818</v>
      </c>
      <c r="G42" s="24"/>
    </row>
    <row r="43" spans="1:7" s="25" customFormat="1">
      <c r="A43" s="37" t="s">
        <v>50</v>
      </c>
      <c r="B43" s="76">
        <v>507</v>
      </c>
      <c r="C43" s="76">
        <v>140</v>
      </c>
      <c r="D43" s="76">
        <v>177</v>
      </c>
      <c r="E43" s="76">
        <v>41</v>
      </c>
      <c r="F43" s="76">
        <v>149</v>
      </c>
      <c r="G43" s="24"/>
    </row>
    <row r="44" spans="1:7" s="25" customFormat="1">
      <c r="A44" s="37" t="s">
        <v>9</v>
      </c>
      <c r="B44" s="76">
        <v>774</v>
      </c>
      <c r="C44" s="76">
        <v>196</v>
      </c>
      <c r="D44" s="76">
        <v>307</v>
      </c>
      <c r="E44" s="76">
        <v>61</v>
      </c>
      <c r="F44" s="76">
        <v>211</v>
      </c>
      <c r="G44" s="24"/>
    </row>
    <row r="45" spans="1:7" s="25" customFormat="1">
      <c r="A45" s="37" t="s">
        <v>10</v>
      </c>
      <c r="B45" s="76">
        <v>1593</v>
      </c>
      <c r="C45" s="76">
        <v>445</v>
      </c>
      <c r="D45" s="76">
        <v>549</v>
      </c>
      <c r="E45" s="76">
        <v>125</v>
      </c>
      <c r="F45" s="76">
        <v>474</v>
      </c>
      <c r="G45" s="24"/>
    </row>
    <row r="46" spans="1:7" s="25" customFormat="1">
      <c r="A46" s="37" t="s">
        <v>52</v>
      </c>
      <c r="B46" s="76">
        <v>1512</v>
      </c>
      <c r="C46" s="76">
        <v>372</v>
      </c>
      <c r="D46" s="76">
        <v>457</v>
      </c>
      <c r="E46" s="76">
        <v>103</v>
      </c>
      <c r="F46" s="76">
        <v>580</v>
      </c>
      <c r="G46" s="24"/>
    </row>
    <row r="47" spans="1:7" s="25" customFormat="1">
      <c r="A47" s="37" t="s">
        <v>11</v>
      </c>
      <c r="B47" s="76">
        <v>2928</v>
      </c>
      <c r="C47" s="76">
        <v>543</v>
      </c>
      <c r="D47" s="76">
        <v>1038</v>
      </c>
      <c r="E47" s="76">
        <v>321</v>
      </c>
      <c r="F47" s="76">
        <v>1026</v>
      </c>
      <c r="G47" s="24"/>
    </row>
    <row r="48" spans="1:7">
      <c r="A48" s="47" t="s">
        <v>12</v>
      </c>
      <c r="B48" s="73">
        <v>2270</v>
      </c>
      <c r="C48" s="73">
        <v>493</v>
      </c>
      <c r="D48" s="73">
        <v>844</v>
      </c>
      <c r="E48" s="73">
        <v>256</v>
      </c>
      <c r="F48" s="73">
        <v>677</v>
      </c>
      <c r="G48" s="10"/>
    </row>
    <row r="49" spans="1:6" ht="21" customHeight="1">
      <c r="A49" s="64" t="s">
        <v>48</v>
      </c>
      <c r="B49" s="59"/>
      <c r="C49" s="59"/>
      <c r="D49" s="59"/>
      <c r="E49" s="59"/>
      <c r="F49" s="59"/>
    </row>
    <row r="50" spans="1:6">
      <c r="A50" s="67" t="s">
        <v>34</v>
      </c>
    </row>
  </sheetData>
  <pageMargins left="0.7" right="0.7" top="0.75" bottom="0.75" header="0.3" footer="0.3"/>
  <pageSetup scale="89" fitToHeight="0" orientation="portrait" r:id="rId1"/>
  <headerFooter>
    <oddFooter>&amp;L&amp;10&amp;F, &amp;A</oddFooter>
  </headerFooter>
  <rowBreaks count="1" manualBreakCount="1">
    <brk id="21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="90" zoomScaleNormal="90" zoomScalePageLayoutView="90" workbookViewId="0"/>
  </sheetViews>
  <sheetFormatPr defaultColWidth="8.6640625" defaultRowHeight="15"/>
  <cols>
    <col min="1" max="1" width="25.44140625" customWidth="1"/>
    <col min="6" max="6" width="9.44140625" customWidth="1"/>
  </cols>
  <sheetData>
    <row r="1" spans="1:7" ht="15.75">
      <c r="A1" s="11" t="s">
        <v>90</v>
      </c>
      <c r="B1" s="22"/>
      <c r="C1" s="22"/>
      <c r="D1" s="22"/>
    </row>
    <row r="2" spans="1:7" s="25" customFormat="1" ht="36">
      <c r="A2" s="124"/>
      <c r="B2" s="124" t="s">
        <v>8</v>
      </c>
      <c r="C2" s="124" t="s">
        <v>38</v>
      </c>
      <c r="D2" s="124" t="s">
        <v>39</v>
      </c>
      <c r="E2" s="124" t="s">
        <v>40</v>
      </c>
      <c r="F2" s="124" t="s">
        <v>41</v>
      </c>
    </row>
    <row r="3" spans="1:7" s="97" customFormat="1" ht="15.75">
      <c r="A3" s="52" t="s">
        <v>115</v>
      </c>
      <c r="B3" s="130">
        <v>5821</v>
      </c>
      <c r="C3" s="130">
        <v>1294</v>
      </c>
      <c r="D3" s="130">
        <v>2125</v>
      </c>
      <c r="E3" s="130">
        <v>499</v>
      </c>
      <c r="F3" s="130">
        <v>1903</v>
      </c>
      <c r="G3" s="131"/>
    </row>
    <row r="4" spans="1:7" s="25" customFormat="1">
      <c r="A4" s="37" t="s">
        <v>138</v>
      </c>
      <c r="B4" s="125">
        <v>4433</v>
      </c>
      <c r="C4" s="76">
        <v>0</v>
      </c>
      <c r="D4" s="76">
        <v>4433</v>
      </c>
      <c r="E4" s="76">
        <v>0</v>
      </c>
      <c r="F4" s="76">
        <v>0</v>
      </c>
      <c r="G4" s="24"/>
    </row>
    <row r="5" spans="1:7" s="25" customFormat="1">
      <c r="A5" s="37" t="s">
        <v>139</v>
      </c>
      <c r="B5" s="125">
        <v>13606</v>
      </c>
      <c r="C5" s="76">
        <v>1695</v>
      </c>
      <c r="D5" s="76">
        <v>8285</v>
      </c>
      <c r="E5" s="76">
        <v>1213</v>
      </c>
      <c r="F5" s="76">
        <v>2414</v>
      </c>
      <c r="G5" s="24"/>
    </row>
    <row r="6" spans="1:7" s="25" customFormat="1">
      <c r="A6" s="37" t="s">
        <v>140</v>
      </c>
      <c r="B6" s="126">
        <v>0.76</v>
      </c>
      <c r="C6" s="76">
        <v>0</v>
      </c>
      <c r="D6" s="133">
        <v>2.09</v>
      </c>
      <c r="E6" s="76">
        <v>0</v>
      </c>
      <c r="F6" s="76">
        <v>0</v>
      </c>
      <c r="G6" s="24"/>
    </row>
    <row r="7" spans="1:7" s="25" customFormat="1">
      <c r="A7" s="37" t="s">
        <v>141</v>
      </c>
      <c r="B7" s="126">
        <v>2.34</v>
      </c>
      <c r="C7" s="126">
        <v>1.31</v>
      </c>
      <c r="D7" s="126">
        <v>3.9</v>
      </c>
      <c r="E7" s="126">
        <v>2.4300000000000002</v>
      </c>
      <c r="F7" s="126">
        <v>1.27</v>
      </c>
      <c r="G7" s="24"/>
    </row>
    <row r="8" spans="1:7" s="25" customFormat="1">
      <c r="A8" s="37" t="s">
        <v>100</v>
      </c>
      <c r="B8" s="125">
        <v>5821</v>
      </c>
      <c r="C8" s="125">
        <v>1294</v>
      </c>
      <c r="D8" s="125">
        <v>2125</v>
      </c>
      <c r="E8" s="125">
        <v>499</v>
      </c>
      <c r="F8" s="125">
        <v>1903</v>
      </c>
      <c r="G8" s="24"/>
    </row>
    <row r="9" spans="1:7" s="25" customFormat="1">
      <c r="A9" s="37" t="s">
        <v>101</v>
      </c>
      <c r="B9" s="125" t="s">
        <v>160</v>
      </c>
      <c r="C9" s="125" t="s">
        <v>160</v>
      </c>
      <c r="D9" s="125" t="s">
        <v>160</v>
      </c>
      <c r="E9" s="125" t="s">
        <v>160</v>
      </c>
      <c r="F9" s="23" t="s">
        <v>160</v>
      </c>
      <c r="G9" s="24"/>
    </row>
    <row r="10" spans="1:7" s="25" customFormat="1">
      <c r="A10" s="37" t="s">
        <v>102</v>
      </c>
      <c r="B10" s="125" t="s">
        <v>160</v>
      </c>
      <c r="C10" s="125" t="s">
        <v>160</v>
      </c>
      <c r="D10" s="125" t="s">
        <v>160</v>
      </c>
      <c r="E10" s="125" t="s">
        <v>160</v>
      </c>
      <c r="F10" s="125" t="s">
        <v>160</v>
      </c>
      <c r="G10" s="24"/>
    </row>
    <row r="11" spans="1:7" s="25" customFormat="1">
      <c r="A11" s="37" t="s">
        <v>1</v>
      </c>
      <c r="B11" s="125" t="s">
        <v>160</v>
      </c>
      <c r="C11" s="125" t="s">
        <v>160</v>
      </c>
      <c r="D11" s="125" t="s">
        <v>160</v>
      </c>
      <c r="E11" s="23" t="s">
        <v>160</v>
      </c>
      <c r="F11" s="125" t="s">
        <v>160</v>
      </c>
      <c r="G11" s="24"/>
    </row>
    <row r="12" spans="1:7" s="97" customFormat="1" ht="15.75">
      <c r="A12" s="89" t="s">
        <v>103</v>
      </c>
      <c r="B12" s="130">
        <v>5821</v>
      </c>
      <c r="C12" s="130">
        <v>1294</v>
      </c>
      <c r="D12" s="130">
        <v>2125</v>
      </c>
      <c r="E12" s="130">
        <v>499</v>
      </c>
      <c r="F12" s="130">
        <v>1903</v>
      </c>
      <c r="G12" s="131"/>
    </row>
    <row r="13" spans="1:7" s="25" customFormat="1">
      <c r="A13" s="37" t="s">
        <v>104</v>
      </c>
      <c r="B13" s="125">
        <v>5756</v>
      </c>
      <c r="C13" s="125">
        <v>1287</v>
      </c>
      <c r="D13" s="125">
        <v>2107</v>
      </c>
      <c r="E13" s="125">
        <v>495</v>
      </c>
      <c r="F13" s="125">
        <v>1867</v>
      </c>
      <c r="G13" s="24"/>
    </row>
    <row r="14" spans="1:7" s="25" customFormat="1">
      <c r="A14" s="37" t="s">
        <v>105</v>
      </c>
      <c r="B14" s="125">
        <v>234</v>
      </c>
      <c r="C14" s="125">
        <v>28</v>
      </c>
      <c r="D14" s="125">
        <v>96</v>
      </c>
      <c r="E14" s="125">
        <v>24</v>
      </c>
      <c r="F14" s="125">
        <v>86</v>
      </c>
      <c r="G14" s="24"/>
    </row>
    <row r="15" spans="1:7" s="25" customFormat="1">
      <c r="A15" s="37" t="s">
        <v>125</v>
      </c>
      <c r="B15" s="125">
        <v>5053</v>
      </c>
      <c r="C15" s="125">
        <v>1123</v>
      </c>
      <c r="D15" s="125">
        <v>1807</v>
      </c>
      <c r="E15" s="125">
        <v>448</v>
      </c>
      <c r="F15" s="125">
        <v>1675</v>
      </c>
      <c r="G15" s="24"/>
    </row>
    <row r="16" spans="1:7" s="97" customFormat="1" ht="15.75">
      <c r="A16" s="89" t="s">
        <v>106</v>
      </c>
      <c r="B16" s="130" t="s">
        <v>160</v>
      </c>
      <c r="C16" s="130" t="s">
        <v>160</v>
      </c>
      <c r="D16" s="130" t="s">
        <v>160</v>
      </c>
      <c r="E16" s="130" t="s">
        <v>160</v>
      </c>
      <c r="F16" s="130" t="s">
        <v>160</v>
      </c>
    </row>
    <row r="17" spans="1:9" s="25" customFormat="1">
      <c r="A17" s="94" t="s">
        <v>107</v>
      </c>
      <c r="B17" s="125" t="s">
        <v>160</v>
      </c>
      <c r="C17" s="125" t="s">
        <v>160</v>
      </c>
      <c r="D17" s="125" t="s">
        <v>160</v>
      </c>
      <c r="E17" s="125" t="s">
        <v>160</v>
      </c>
      <c r="F17" s="125" t="s">
        <v>160</v>
      </c>
    </row>
    <row r="18" spans="1:9" s="25" customFormat="1">
      <c r="A18" s="37" t="s">
        <v>108</v>
      </c>
      <c r="B18" s="125" t="s">
        <v>160</v>
      </c>
      <c r="C18" s="125" t="s">
        <v>160</v>
      </c>
      <c r="D18" s="125" t="s">
        <v>160</v>
      </c>
      <c r="E18" s="125" t="s">
        <v>160</v>
      </c>
      <c r="F18" s="125" t="s">
        <v>160</v>
      </c>
    </row>
    <row r="19" spans="1:9" s="25" customFormat="1">
      <c r="A19" s="37" t="s">
        <v>109</v>
      </c>
      <c r="B19" s="125" t="s">
        <v>160</v>
      </c>
      <c r="C19" s="125" t="s">
        <v>160</v>
      </c>
      <c r="D19" s="125" t="s">
        <v>160</v>
      </c>
      <c r="E19" s="125" t="s">
        <v>160</v>
      </c>
      <c r="F19" s="125" t="s">
        <v>160</v>
      </c>
    </row>
    <row r="20" spans="1:9" s="25" customFormat="1">
      <c r="A20" s="37" t="s">
        <v>125</v>
      </c>
      <c r="B20" s="125" t="s">
        <v>160</v>
      </c>
      <c r="C20" s="125" t="s">
        <v>160</v>
      </c>
      <c r="D20" s="125" t="s">
        <v>160</v>
      </c>
      <c r="E20" s="125" t="s">
        <v>160</v>
      </c>
      <c r="F20" s="125" t="s">
        <v>160</v>
      </c>
    </row>
    <row r="21" spans="1:9" s="97" customFormat="1" ht="15.75">
      <c r="A21" s="89" t="s">
        <v>110</v>
      </c>
      <c r="B21" s="134" t="s">
        <v>160</v>
      </c>
      <c r="C21" s="130" t="s">
        <v>160</v>
      </c>
      <c r="D21" s="130" t="s">
        <v>160</v>
      </c>
      <c r="E21" s="130" t="s">
        <v>160</v>
      </c>
      <c r="F21" s="130" t="s">
        <v>160</v>
      </c>
    </row>
    <row r="22" spans="1:9" s="25" customFormat="1">
      <c r="A22" s="127" t="s">
        <v>153</v>
      </c>
      <c r="B22" s="125"/>
      <c r="C22" s="125"/>
      <c r="D22" s="125"/>
      <c r="E22" s="125"/>
      <c r="F22" s="125"/>
      <c r="G22" s="24"/>
    </row>
    <row r="23" spans="1:9" s="25" customFormat="1">
      <c r="A23" s="37" t="s">
        <v>146</v>
      </c>
      <c r="B23" s="125">
        <v>2478</v>
      </c>
      <c r="C23" s="76">
        <v>976</v>
      </c>
      <c r="D23" s="76">
        <v>0</v>
      </c>
      <c r="E23" s="76">
        <v>0</v>
      </c>
      <c r="F23" s="76">
        <v>1501</v>
      </c>
      <c r="G23" s="125"/>
      <c r="H23" s="125"/>
      <c r="I23" s="24"/>
    </row>
    <row r="24" spans="1:9" s="25" customFormat="1">
      <c r="A24" s="37" t="s">
        <v>147</v>
      </c>
      <c r="B24" s="125">
        <v>1170</v>
      </c>
      <c r="C24" s="76">
        <v>180</v>
      </c>
      <c r="D24" s="76">
        <v>750</v>
      </c>
      <c r="E24" s="76">
        <v>240</v>
      </c>
      <c r="F24" s="76">
        <v>0</v>
      </c>
      <c r="G24" s="24"/>
    </row>
    <row r="25" spans="1:9" s="25" customFormat="1">
      <c r="A25" s="37" t="s">
        <v>142</v>
      </c>
      <c r="B25" s="125">
        <v>3507</v>
      </c>
      <c r="C25" s="125">
        <v>852</v>
      </c>
      <c r="D25" s="125">
        <v>1455</v>
      </c>
      <c r="E25" s="125">
        <v>269</v>
      </c>
      <c r="F25" s="125">
        <v>931</v>
      </c>
      <c r="G25" s="24"/>
    </row>
    <row r="26" spans="1:9" s="25" customFormat="1">
      <c r="A26" s="37" t="s">
        <v>143</v>
      </c>
      <c r="B26" s="125">
        <v>3238</v>
      </c>
      <c r="C26" s="125">
        <v>527</v>
      </c>
      <c r="D26" s="125">
        <v>1495</v>
      </c>
      <c r="E26" s="125">
        <v>318</v>
      </c>
      <c r="F26" s="125">
        <v>899</v>
      </c>
      <c r="G26" s="24"/>
    </row>
    <row r="27" spans="1:9" s="25" customFormat="1">
      <c r="A27" s="37" t="s">
        <v>144</v>
      </c>
      <c r="B27" s="125">
        <v>1162</v>
      </c>
      <c r="C27" s="125">
        <v>246</v>
      </c>
      <c r="D27" s="125">
        <v>500</v>
      </c>
      <c r="E27" s="125">
        <v>87</v>
      </c>
      <c r="F27" s="125">
        <v>328</v>
      </c>
      <c r="G27" s="125"/>
      <c r="H27" s="24"/>
    </row>
    <row r="28" spans="1:9" s="25" customFormat="1">
      <c r="A28" s="37" t="s">
        <v>145</v>
      </c>
      <c r="B28" s="125">
        <v>1272</v>
      </c>
      <c r="C28" s="125">
        <v>938</v>
      </c>
      <c r="D28" s="125">
        <v>150</v>
      </c>
      <c r="E28" s="125">
        <v>47</v>
      </c>
      <c r="F28" s="125">
        <v>136</v>
      </c>
      <c r="G28" s="125"/>
      <c r="H28" s="125"/>
      <c r="I28" s="24"/>
    </row>
    <row r="29" spans="1:9" s="25" customFormat="1">
      <c r="A29" s="37" t="s">
        <v>148</v>
      </c>
      <c r="B29" s="125">
        <v>2418</v>
      </c>
      <c r="C29" s="125">
        <v>482</v>
      </c>
      <c r="D29" s="125">
        <v>995</v>
      </c>
      <c r="E29" s="125">
        <v>182</v>
      </c>
      <c r="F29" s="125">
        <v>759</v>
      </c>
      <c r="G29" s="24"/>
    </row>
    <row r="30" spans="1:9" s="25" customFormat="1">
      <c r="A30" s="37" t="s">
        <v>149</v>
      </c>
      <c r="B30" s="125">
        <v>5121</v>
      </c>
      <c r="C30" s="125">
        <v>994</v>
      </c>
      <c r="D30" s="125">
        <v>2012</v>
      </c>
      <c r="E30" s="125">
        <v>445</v>
      </c>
      <c r="F30" s="125">
        <v>1670</v>
      </c>
      <c r="G30" s="24"/>
    </row>
    <row r="31" spans="1:9" s="25" customFormat="1">
      <c r="A31" s="37" t="s">
        <v>150</v>
      </c>
      <c r="B31" s="125">
        <v>5767</v>
      </c>
      <c r="C31" s="125">
        <v>1266</v>
      </c>
      <c r="D31" s="125">
        <v>2121</v>
      </c>
      <c r="E31" s="125">
        <v>490</v>
      </c>
      <c r="F31" s="125">
        <v>1891</v>
      </c>
      <c r="G31" s="24"/>
    </row>
    <row r="32" spans="1:9" s="25" customFormat="1">
      <c r="A32" s="37" t="s">
        <v>151</v>
      </c>
      <c r="B32" s="125">
        <v>4288</v>
      </c>
      <c r="C32" s="125">
        <v>938</v>
      </c>
      <c r="D32" s="125">
        <v>1469</v>
      </c>
      <c r="E32" s="125">
        <v>356</v>
      </c>
      <c r="F32" s="125">
        <v>1524</v>
      </c>
      <c r="G32" s="24"/>
    </row>
    <row r="33" spans="1:7" s="25" customFormat="1">
      <c r="A33" s="37" t="s">
        <v>152</v>
      </c>
      <c r="B33" s="125">
        <v>1264</v>
      </c>
      <c r="C33" s="125">
        <v>287</v>
      </c>
      <c r="D33" s="125">
        <v>329</v>
      </c>
      <c r="E33" s="125">
        <v>107</v>
      </c>
      <c r="F33" s="125">
        <v>541</v>
      </c>
      <c r="G33" s="24"/>
    </row>
    <row r="34" spans="1:7" s="25" customFormat="1">
      <c r="A34" s="37" t="s">
        <v>182</v>
      </c>
      <c r="B34" s="125">
        <v>2026</v>
      </c>
      <c r="C34" s="125">
        <v>78</v>
      </c>
      <c r="D34" s="125">
        <v>1072</v>
      </c>
      <c r="E34" s="125">
        <v>232</v>
      </c>
      <c r="F34" s="125">
        <v>644</v>
      </c>
      <c r="G34" s="24"/>
    </row>
    <row r="35" spans="1:7" s="25" customFormat="1">
      <c r="A35" s="37" t="s">
        <v>183</v>
      </c>
      <c r="B35" s="125">
        <v>788</v>
      </c>
      <c r="C35" s="125">
        <v>13</v>
      </c>
      <c r="D35" s="125">
        <v>552</v>
      </c>
      <c r="E35" s="125">
        <v>95</v>
      </c>
      <c r="F35" s="125">
        <v>129</v>
      </c>
      <c r="G35" s="24"/>
    </row>
    <row r="36" spans="1:7" s="25" customFormat="1">
      <c r="A36" s="37" t="s">
        <v>154</v>
      </c>
      <c r="B36" s="125">
        <v>2912</v>
      </c>
      <c r="C36" s="125">
        <v>111</v>
      </c>
      <c r="D36" s="125">
        <v>1396</v>
      </c>
      <c r="E36" s="125">
        <v>320</v>
      </c>
      <c r="F36" s="125">
        <v>1085</v>
      </c>
      <c r="G36" s="24"/>
    </row>
    <row r="37" spans="1:7" s="25" customFormat="1">
      <c r="A37" s="37" t="s">
        <v>156</v>
      </c>
      <c r="B37" s="125">
        <v>420</v>
      </c>
      <c r="C37" s="125">
        <v>68</v>
      </c>
      <c r="D37" s="125">
        <v>191</v>
      </c>
      <c r="E37" s="125">
        <v>30</v>
      </c>
      <c r="F37" s="125">
        <v>131</v>
      </c>
      <c r="G37" s="24"/>
    </row>
    <row r="38" spans="1:7" s="25" customFormat="1">
      <c r="A38" s="37" t="s">
        <v>157</v>
      </c>
      <c r="B38" s="125">
        <v>4101</v>
      </c>
      <c r="C38" s="125">
        <v>1020</v>
      </c>
      <c r="D38" s="125">
        <v>1423</v>
      </c>
      <c r="E38" s="125">
        <v>363</v>
      </c>
      <c r="F38" s="125">
        <v>1295</v>
      </c>
      <c r="G38" s="24"/>
    </row>
    <row r="39" spans="1:7" s="25" customFormat="1">
      <c r="A39" s="37" t="s">
        <v>155</v>
      </c>
      <c r="B39" s="125">
        <v>423</v>
      </c>
      <c r="C39" s="125">
        <v>56</v>
      </c>
      <c r="D39" s="125">
        <v>197</v>
      </c>
      <c r="E39" s="125">
        <v>35</v>
      </c>
      <c r="F39" s="125">
        <v>135</v>
      </c>
      <c r="G39" s="24"/>
    </row>
    <row r="40" spans="1:7" s="25" customFormat="1">
      <c r="A40" s="37" t="s">
        <v>158</v>
      </c>
      <c r="B40" s="125">
        <v>4126</v>
      </c>
      <c r="C40" s="125">
        <v>1013</v>
      </c>
      <c r="D40" s="125">
        <v>1423</v>
      </c>
      <c r="E40" s="125">
        <v>369</v>
      </c>
      <c r="F40" s="125">
        <v>1320</v>
      </c>
      <c r="G40" s="24"/>
    </row>
    <row r="41" spans="1:7" s="25" customFormat="1">
      <c r="A41" s="37" t="s">
        <v>159</v>
      </c>
      <c r="B41" s="76">
        <v>2940</v>
      </c>
      <c r="C41" s="76">
        <v>595</v>
      </c>
      <c r="D41" s="76">
        <v>978</v>
      </c>
      <c r="E41" s="76">
        <v>277</v>
      </c>
      <c r="F41" s="76">
        <v>1091</v>
      </c>
      <c r="G41" s="24"/>
    </row>
    <row r="42" spans="1:7" s="25" customFormat="1">
      <c r="A42" s="37" t="s">
        <v>49</v>
      </c>
      <c r="B42" s="76">
        <v>1899</v>
      </c>
      <c r="C42" s="76">
        <v>469</v>
      </c>
      <c r="D42" s="76">
        <v>745</v>
      </c>
      <c r="E42" s="76">
        <v>149</v>
      </c>
      <c r="F42" s="76">
        <v>536</v>
      </c>
      <c r="G42" s="24"/>
    </row>
    <row r="43" spans="1:7" s="25" customFormat="1">
      <c r="A43" s="37" t="s">
        <v>50</v>
      </c>
      <c r="B43" s="76">
        <v>376</v>
      </c>
      <c r="C43" s="76">
        <v>95</v>
      </c>
      <c r="D43" s="76">
        <v>140</v>
      </c>
      <c r="E43" s="76">
        <v>30</v>
      </c>
      <c r="F43" s="76">
        <v>110</v>
      </c>
      <c r="G43" s="24"/>
    </row>
    <row r="44" spans="1:7" s="25" customFormat="1">
      <c r="A44" s="37" t="s">
        <v>9</v>
      </c>
      <c r="B44" s="76">
        <v>606</v>
      </c>
      <c r="C44" s="76">
        <v>136</v>
      </c>
      <c r="D44" s="76">
        <v>262</v>
      </c>
      <c r="E44" s="76">
        <v>43</v>
      </c>
      <c r="F44" s="76">
        <v>165</v>
      </c>
      <c r="G44" s="24"/>
    </row>
    <row r="45" spans="1:7" s="25" customFormat="1">
      <c r="A45" s="37" t="s">
        <v>10</v>
      </c>
      <c r="B45" s="76">
        <v>1159</v>
      </c>
      <c r="C45" s="76">
        <v>322</v>
      </c>
      <c r="D45" s="76">
        <v>417</v>
      </c>
      <c r="E45" s="76">
        <v>83</v>
      </c>
      <c r="F45" s="76">
        <v>337</v>
      </c>
      <c r="G45" s="24"/>
    </row>
    <row r="46" spans="1:7" s="25" customFormat="1">
      <c r="A46" s="37" t="s">
        <v>52</v>
      </c>
      <c r="B46" s="76">
        <v>1178</v>
      </c>
      <c r="C46" s="76">
        <v>276</v>
      </c>
      <c r="D46" s="76">
        <v>384</v>
      </c>
      <c r="E46" s="76">
        <v>80</v>
      </c>
      <c r="F46" s="76">
        <v>438</v>
      </c>
      <c r="G46" s="24"/>
    </row>
    <row r="47" spans="1:7" s="25" customFormat="1">
      <c r="A47" s="37" t="s">
        <v>11</v>
      </c>
      <c r="B47" s="76">
        <v>2039</v>
      </c>
      <c r="C47" s="76">
        <v>391</v>
      </c>
      <c r="D47" s="76">
        <v>758</v>
      </c>
      <c r="E47" s="76">
        <v>195</v>
      </c>
      <c r="F47" s="76">
        <v>696</v>
      </c>
      <c r="G47" s="24"/>
    </row>
    <row r="48" spans="1:7">
      <c r="A48" s="47" t="s">
        <v>12</v>
      </c>
      <c r="B48" s="73">
        <v>1445</v>
      </c>
      <c r="C48" s="73">
        <v>305</v>
      </c>
      <c r="D48" s="73">
        <v>566</v>
      </c>
      <c r="E48" s="73">
        <v>142</v>
      </c>
      <c r="F48" s="73">
        <v>432</v>
      </c>
      <c r="G48" s="10"/>
    </row>
    <row r="49" spans="1:6" ht="21.75" customHeight="1">
      <c r="A49" s="64" t="s">
        <v>48</v>
      </c>
      <c r="B49" s="59"/>
      <c r="C49" s="59"/>
      <c r="D49" s="59"/>
      <c r="E49" s="59"/>
      <c r="F49" s="59"/>
    </row>
    <row r="50" spans="1:6">
      <c r="A50" s="67" t="s">
        <v>34</v>
      </c>
    </row>
  </sheetData>
  <pageMargins left="0.7" right="0.7" top="0.75" bottom="0.75" header="0.3" footer="0.3"/>
  <pageSetup scale="89" fitToHeight="0" orientation="portrait" r:id="rId1"/>
  <headerFooter>
    <oddFooter>&amp;L&amp;10&amp;F, &amp;A</oddFooter>
  </headerFooter>
  <rowBreaks count="1" manualBreakCount="1">
    <brk id="21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="90" zoomScaleNormal="90" zoomScalePageLayoutView="90" workbookViewId="0"/>
  </sheetViews>
  <sheetFormatPr defaultColWidth="8.6640625" defaultRowHeight="15"/>
  <cols>
    <col min="1" max="1" width="25.33203125" customWidth="1"/>
    <col min="2" max="5" width="10.44140625" customWidth="1"/>
  </cols>
  <sheetData>
    <row r="1" spans="1:7" ht="15.75">
      <c r="A1" s="11" t="s">
        <v>91</v>
      </c>
    </row>
    <row r="2" spans="1:7" ht="15.75">
      <c r="A2" s="11"/>
      <c r="B2" s="175" t="s">
        <v>123</v>
      </c>
      <c r="C2" s="175" t="s">
        <v>123</v>
      </c>
      <c r="D2" s="176" t="s">
        <v>124</v>
      </c>
      <c r="E2" s="176" t="s">
        <v>124</v>
      </c>
    </row>
    <row r="3" spans="1:7" s="25" customFormat="1" ht="19.5" customHeight="1">
      <c r="A3" s="93"/>
      <c r="B3" s="91">
        <v>2013</v>
      </c>
      <c r="C3" s="91">
        <v>2015</v>
      </c>
      <c r="D3" s="91">
        <v>2013</v>
      </c>
      <c r="E3" s="91">
        <v>2015</v>
      </c>
    </row>
    <row r="4" spans="1:7" s="97" customFormat="1" ht="15.75">
      <c r="A4" s="95" t="s">
        <v>161</v>
      </c>
      <c r="B4" s="96">
        <v>8220</v>
      </c>
      <c r="C4" s="96">
        <v>8473</v>
      </c>
      <c r="D4" s="158">
        <v>100</v>
      </c>
      <c r="E4" s="158">
        <v>100</v>
      </c>
      <c r="G4" s="160"/>
    </row>
    <row r="5" spans="1:7" s="25" customFormat="1">
      <c r="A5" s="37" t="s">
        <v>100</v>
      </c>
      <c r="B5" s="19">
        <v>3618</v>
      </c>
      <c r="C5" s="19">
        <v>3778</v>
      </c>
      <c r="D5" s="156">
        <v>44</v>
      </c>
      <c r="E5" s="156">
        <v>44.6</v>
      </c>
    </row>
    <row r="6" spans="1:7" s="25" customFormat="1">
      <c r="A6" s="37" t="s">
        <v>101</v>
      </c>
      <c r="B6" s="19">
        <v>1770</v>
      </c>
      <c r="C6" s="19">
        <v>1836</v>
      </c>
      <c r="D6" s="156">
        <v>21.5</v>
      </c>
      <c r="E6" s="156">
        <v>21.7</v>
      </c>
    </row>
    <row r="7" spans="1:7" s="25" customFormat="1">
      <c r="A7" s="37" t="s">
        <v>102</v>
      </c>
      <c r="B7" s="19">
        <v>1117</v>
      </c>
      <c r="C7" s="19">
        <v>1072</v>
      </c>
      <c r="D7" s="156">
        <v>13.600000000000001</v>
      </c>
      <c r="E7" s="156">
        <v>12.7</v>
      </c>
    </row>
    <row r="8" spans="1:7" s="25" customFormat="1">
      <c r="A8" s="37" t="s">
        <v>1</v>
      </c>
      <c r="B8" s="19">
        <v>1716</v>
      </c>
      <c r="C8" s="19">
        <v>1787</v>
      </c>
      <c r="D8" s="156">
        <v>20.9</v>
      </c>
      <c r="E8" s="156">
        <v>21.099999999999998</v>
      </c>
    </row>
    <row r="9" spans="1:7" s="97" customFormat="1" ht="15.75">
      <c r="A9" s="89" t="s">
        <v>103</v>
      </c>
      <c r="B9" s="96">
        <v>4169</v>
      </c>
      <c r="C9" s="96">
        <v>4379</v>
      </c>
      <c r="D9" s="158">
        <v>50.7</v>
      </c>
      <c r="E9" s="158">
        <v>51.7</v>
      </c>
    </row>
    <row r="10" spans="1:7" s="25" customFormat="1">
      <c r="A10" s="37" t="s">
        <v>104</v>
      </c>
      <c r="B10" s="19">
        <v>4037</v>
      </c>
      <c r="C10" s="19">
        <v>4302</v>
      </c>
      <c r="D10" s="156">
        <v>49.1</v>
      </c>
      <c r="E10" s="156">
        <v>50.8</v>
      </c>
    </row>
    <row r="11" spans="1:7" s="25" customFormat="1">
      <c r="A11" s="37" t="s">
        <v>105</v>
      </c>
      <c r="B11" s="19">
        <v>262</v>
      </c>
      <c r="C11" s="19">
        <v>176</v>
      </c>
      <c r="D11" s="156">
        <v>3.2</v>
      </c>
      <c r="E11" s="156">
        <v>2.1</v>
      </c>
    </row>
    <row r="12" spans="1:7" s="25" customFormat="1">
      <c r="A12" s="37" t="s">
        <v>125</v>
      </c>
      <c r="B12" s="19">
        <v>3672</v>
      </c>
      <c r="C12" s="19">
        <v>3856</v>
      </c>
      <c r="D12" s="156">
        <v>44.7</v>
      </c>
      <c r="E12" s="156">
        <v>45.5</v>
      </c>
    </row>
    <row r="13" spans="1:7" s="97" customFormat="1" ht="15.75">
      <c r="A13" s="89" t="s">
        <v>106</v>
      </c>
      <c r="B13" s="96">
        <v>2323</v>
      </c>
      <c r="C13" s="96">
        <v>2417</v>
      </c>
      <c r="D13" s="158">
        <v>28.299999999999997</v>
      </c>
      <c r="E13" s="158">
        <v>28.499999999999996</v>
      </c>
    </row>
    <row r="14" spans="1:7" s="25" customFormat="1">
      <c r="A14" s="94" t="s">
        <v>107</v>
      </c>
      <c r="B14" s="19">
        <v>2125</v>
      </c>
      <c r="C14" s="19">
        <v>2210</v>
      </c>
      <c r="D14" s="156">
        <v>25.900000000000002</v>
      </c>
      <c r="E14" s="156">
        <v>26.1</v>
      </c>
    </row>
    <row r="15" spans="1:7" s="25" customFormat="1">
      <c r="A15" s="37" t="s">
        <v>108</v>
      </c>
      <c r="B15" s="19">
        <v>336</v>
      </c>
      <c r="C15" s="19">
        <v>346</v>
      </c>
      <c r="D15" s="156">
        <v>4.1000000000000005</v>
      </c>
      <c r="E15" s="156">
        <v>4.1000000000000005</v>
      </c>
    </row>
    <row r="16" spans="1:7" s="25" customFormat="1">
      <c r="A16" s="37" t="s">
        <v>109</v>
      </c>
      <c r="B16" s="19">
        <v>83</v>
      </c>
      <c r="C16" s="19">
        <v>132</v>
      </c>
      <c r="D16" s="156">
        <v>1</v>
      </c>
      <c r="E16" s="156">
        <v>1.6</v>
      </c>
    </row>
    <row r="17" spans="1:5" s="25" customFormat="1">
      <c r="A17" s="37" t="s">
        <v>125</v>
      </c>
      <c r="B17" s="19">
        <v>1917</v>
      </c>
      <c r="C17" s="19">
        <v>1950</v>
      </c>
      <c r="D17" s="156">
        <v>23.3</v>
      </c>
      <c r="E17" s="156">
        <v>23</v>
      </c>
    </row>
    <row r="18" spans="1:5" s="97" customFormat="1" ht="15.75">
      <c r="A18" s="89" t="s">
        <v>110</v>
      </c>
      <c r="B18" s="96">
        <v>1728</v>
      </c>
      <c r="C18" s="96">
        <v>1678</v>
      </c>
      <c r="D18" s="158">
        <v>21</v>
      </c>
      <c r="E18" s="158">
        <v>19.8</v>
      </c>
    </row>
    <row r="19" spans="1:5" s="97" customFormat="1" ht="15.75">
      <c r="A19" s="95" t="s">
        <v>162</v>
      </c>
      <c r="B19" s="96">
        <v>4666</v>
      </c>
      <c r="C19" s="96">
        <v>4813</v>
      </c>
      <c r="D19" s="158">
        <v>100</v>
      </c>
      <c r="E19" s="158">
        <v>100</v>
      </c>
    </row>
    <row r="20" spans="1:5" s="25" customFormat="1">
      <c r="A20" s="37" t="s">
        <v>100</v>
      </c>
      <c r="B20" s="19">
        <v>1657</v>
      </c>
      <c r="C20" s="19">
        <v>1800</v>
      </c>
      <c r="D20" s="156">
        <v>35.5</v>
      </c>
      <c r="E20" s="156">
        <v>37.4</v>
      </c>
    </row>
    <row r="21" spans="1:5" s="25" customFormat="1">
      <c r="A21" s="37" t="s">
        <v>101</v>
      </c>
      <c r="B21" s="19">
        <v>835</v>
      </c>
      <c r="C21" s="19">
        <v>906</v>
      </c>
      <c r="D21" s="156">
        <v>17.899999999999999</v>
      </c>
      <c r="E21" s="156">
        <v>18.8</v>
      </c>
    </row>
    <row r="22" spans="1:5" s="25" customFormat="1">
      <c r="A22" s="37" t="s">
        <v>102</v>
      </c>
      <c r="B22" s="19">
        <v>377</v>
      </c>
      <c r="C22" s="19">
        <v>414</v>
      </c>
      <c r="D22" s="156">
        <v>8.1</v>
      </c>
      <c r="E22" s="156">
        <v>8.6</v>
      </c>
    </row>
    <row r="23" spans="1:5" s="25" customFormat="1">
      <c r="A23" s="37" t="s">
        <v>1</v>
      </c>
      <c r="B23" s="19">
        <v>1797</v>
      </c>
      <c r="C23" s="19">
        <v>1693</v>
      </c>
      <c r="D23" s="156">
        <v>38.5</v>
      </c>
      <c r="E23" s="156">
        <v>35.199999999999996</v>
      </c>
    </row>
    <row r="24" spans="1:5" s="97" customFormat="1" ht="15.75">
      <c r="A24" s="89" t="s">
        <v>103</v>
      </c>
      <c r="B24" s="96">
        <v>2336</v>
      </c>
      <c r="C24" s="96">
        <v>2495</v>
      </c>
      <c r="D24" s="158">
        <v>50.1</v>
      </c>
      <c r="E24" s="158">
        <v>51.800000000000004</v>
      </c>
    </row>
    <row r="25" spans="1:5" s="25" customFormat="1">
      <c r="A25" s="37" t="s">
        <v>104</v>
      </c>
      <c r="B25" s="19">
        <v>2239</v>
      </c>
      <c r="C25" s="19">
        <v>2421</v>
      </c>
      <c r="D25" s="156">
        <v>48</v>
      </c>
      <c r="E25" s="156">
        <v>50.3</v>
      </c>
    </row>
    <row r="26" spans="1:5" s="25" customFormat="1">
      <c r="A26" s="37" t="s">
        <v>105</v>
      </c>
      <c r="B26" s="19">
        <v>182</v>
      </c>
      <c r="C26" s="19">
        <v>151</v>
      </c>
      <c r="D26" s="156">
        <v>3.9</v>
      </c>
      <c r="E26" s="156">
        <v>3.1</v>
      </c>
    </row>
    <row r="27" spans="1:5" s="25" customFormat="1">
      <c r="A27" s="37" t="s">
        <v>125</v>
      </c>
      <c r="B27" s="19">
        <v>1936</v>
      </c>
      <c r="C27" s="19">
        <v>2130</v>
      </c>
      <c r="D27" s="156">
        <v>41.5</v>
      </c>
      <c r="E27" s="156">
        <v>44.2</v>
      </c>
    </row>
    <row r="28" spans="1:5" s="97" customFormat="1" ht="15.75">
      <c r="A28" s="89" t="s">
        <v>106</v>
      </c>
      <c r="B28" s="96">
        <v>1342</v>
      </c>
      <c r="C28" s="96">
        <v>1389</v>
      </c>
      <c r="D28" s="158">
        <v>28.799999999999997</v>
      </c>
      <c r="E28" s="158">
        <v>28.9</v>
      </c>
    </row>
    <row r="29" spans="1:5" s="25" customFormat="1">
      <c r="A29" s="94" t="s">
        <v>107</v>
      </c>
      <c r="B29" s="19">
        <v>1225</v>
      </c>
      <c r="C29" s="19">
        <v>1261</v>
      </c>
      <c r="D29" s="156">
        <v>26.3</v>
      </c>
      <c r="E29" s="156">
        <v>26.200000000000003</v>
      </c>
    </row>
    <row r="30" spans="1:5" s="25" customFormat="1">
      <c r="A30" s="37" t="s">
        <v>108</v>
      </c>
      <c r="B30" s="19">
        <v>192</v>
      </c>
      <c r="C30" s="19">
        <v>246</v>
      </c>
      <c r="D30" s="156">
        <v>4.1000000000000005</v>
      </c>
      <c r="E30" s="156">
        <v>5.0999999999999996</v>
      </c>
    </row>
    <row r="31" spans="1:5" s="25" customFormat="1">
      <c r="A31" s="37" t="s">
        <v>109</v>
      </c>
      <c r="B31" s="19">
        <v>81</v>
      </c>
      <c r="C31" s="19">
        <v>65</v>
      </c>
      <c r="D31" s="156">
        <v>1.7000000000000002</v>
      </c>
      <c r="E31" s="156">
        <v>1.3</v>
      </c>
    </row>
    <row r="32" spans="1:5" s="25" customFormat="1">
      <c r="A32" s="37" t="s">
        <v>125</v>
      </c>
      <c r="B32" s="19">
        <v>1078</v>
      </c>
      <c r="C32" s="19">
        <v>1090</v>
      </c>
      <c r="D32" s="156">
        <v>23.1</v>
      </c>
      <c r="E32" s="156">
        <v>22.6</v>
      </c>
    </row>
    <row r="33" spans="1:5" s="97" customFormat="1" ht="15.75">
      <c r="A33" s="89" t="s">
        <v>110</v>
      </c>
      <c r="B33" s="96">
        <v>988</v>
      </c>
      <c r="C33" s="96">
        <v>929</v>
      </c>
      <c r="D33" s="158">
        <v>21.2</v>
      </c>
      <c r="E33" s="158">
        <v>19.3</v>
      </c>
    </row>
    <row r="34" spans="1:5" s="97" customFormat="1" ht="15.75">
      <c r="A34" s="95" t="s">
        <v>163</v>
      </c>
      <c r="B34" s="96">
        <v>4186</v>
      </c>
      <c r="C34" s="96">
        <v>4441</v>
      </c>
      <c r="D34" s="158">
        <v>100</v>
      </c>
      <c r="E34" s="158">
        <v>100</v>
      </c>
    </row>
    <row r="35" spans="1:5" s="25" customFormat="1">
      <c r="A35" s="37" t="s">
        <v>100</v>
      </c>
      <c r="B35" s="19">
        <v>1845</v>
      </c>
      <c r="C35" s="19">
        <v>2104</v>
      </c>
      <c r="D35" s="156">
        <v>44.1</v>
      </c>
      <c r="E35" s="156">
        <v>47.4</v>
      </c>
    </row>
    <row r="36" spans="1:5" s="25" customFormat="1">
      <c r="A36" s="37" t="s">
        <v>101</v>
      </c>
      <c r="B36" s="19">
        <v>1092</v>
      </c>
      <c r="C36" s="19">
        <v>1100</v>
      </c>
      <c r="D36" s="156">
        <v>26.1</v>
      </c>
      <c r="E36" s="156">
        <v>24.8</v>
      </c>
    </row>
    <row r="37" spans="1:5" s="25" customFormat="1">
      <c r="A37" s="37" t="s">
        <v>102</v>
      </c>
      <c r="B37" s="19">
        <v>391</v>
      </c>
      <c r="C37" s="19">
        <v>361</v>
      </c>
      <c r="D37" s="156">
        <v>9.3000000000000007</v>
      </c>
      <c r="E37" s="156">
        <v>8.1</v>
      </c>
    </row>
    <row r="38" spans="1:5" s="25" customFormat="1">
      <c r="A38" s="37" t="s">
        <v>1</v>
      </c>
      <c r="B38" s="19">
        <v>857</v>
      </c>
      <c r="C38" s="19">
        <v>875</v>
      </c>
      <c r="D38" s="156">
        <v>20.5</v>
      </c>
      <c r="E38" s="156">
        <v>19.7</v>
      </c>
    </row>
    <row r="39" spans="1:5" s="97" customFormat="1" ht="15.75">
      <c r="A39" s="89" t="s">
        <v>103</v>
      </c>
      <c r="B39" s="96">
        <v>2129</v>
      </c>
      <c r="C39" s="96">
        <v>2482</v>
      </c>
      <c r="D39" s="158">
        <v>50.9</v>
      </c>
      <c r="E39" s="158">
        <v>55.900000000000006</v>
      </c>
    </row>
    <row r="40" spans="1:5" s="25" customFormat="1">
      <c r="A40" s="37" t="s">
        <v>104</v>
      </c>
      <c r="B40" s="19">
        <v>2038</v>
      </c>
      <c r="C40" s="19">
        <v>2429</v>
      </c>
      <c r="D40" s="156">
        <v>48.699999999999996</v>
      </c>
      <c r="E40" s="156">
        <v>54.7</v>
      </c>
    </row>
    <row r="41" spans="1:5" s="25" customFormat="1">
      <c r="A41" s="37" t="s">
        <v>105</v>
      </c>
      <c r="B41" s="19">
        <v>168</v>
      </c>
      <c r="C41" s="19">
        <v>140</v>
      </c>
      <c r="D41" s="156">
        <v>4</v>
      </c>
      <c r="E41" s="156">
        <v>3.2</v>
      </c>
    </row>
    <row r="42" spans="1:5" s="25" customFormat="1">
      <c r="A42" s="37" t="s">
        <v>125</v>
      </c>
      <c r="B42" s="19">
        <v>1843</v>
      </c>
      <c r="C42" s="19">
        <v>2119</v>
      </c>
      <c r="D42" s="156">
        <v>44</v>
      </c>
      <c r="E42" s="156">
        <v>47.699999999999996</v>
      </c>
    </row>
    <row r="43" spans="1:5" s="97" customFormat="1" ht="15.75">
      <c r="A43" s="89" t="s">
        <v>106</v>
      </c>
      <c r="B43" s="96">
        <v>1397</v>
      </c>
      <c r="C43" s="96">
        <v>1384</v>
      </c>
      <c r="D43" s="158">
        <v>33.4</v>
      </c>
      <c r="E43" s="158">
        <v>31.2</v>
      </c>
    </row>
    <row r="44" spans="1:5" s="25" customFormat="1">
      <c r="A44" s="94" t="s">
        <v>107</v>
      </c>
      <c r="B44" s="19">
        <v>1217</v>
      </c>
      <c r="C44" s="19">
        <v>1263</v>
      </c>
      <c r="D44" s="156">
        <v>29.099999999999998</v>
      </c>
      <c r="E44" s="156">
        <v>28.4</v>
      </c>
    </row>
    <row r="45" spans="1:5" s="25" customFormat="1">
      <c r="A45" s="37" t="s">
        <v>108</v>
      </c>
      <c r="B45" s="19">
        <v>173</v>
      </c>
      <c r="C45" s="19">
        <v>153</v>
      </c>
      <c r="D45" s="156">
        <v>4.1000000000000005</v>
      </c>
      <c r="E45" s="156">
        <v>3.4000000000000004</v>
      </c>
    </row>
    <row r="46" spans="1:5" s="25" customFormat="1">
      <c r="A46" s="37" t="s">
        <v>109</v>
      </c>
      <c r="B46" s="19">
        <v>315</v>
      </c>
      <c r="C46" s="19">
        <v>248</v>
      </c>
      <c r="D46" s="156">
        <v>7.5</v>
      </c>
      <c r="E46" s="156">
        <v>5.6000000000000005</v>
      </c>
    </row>
    <row r="47" spans="1:5" s="25" customFormat="1">
      <c r="A47" s="37" t="s">
        <v>125</v>
      </c>
      <c r="B47" s="19">
        <v>939</v>
      </c>
      <c r="C47" s="19">
        <v>1009</v>
      </c>
      <c r="D47" s="156">
        <v>22.400000000000002</v>
      </c>
      <c r="E47" s="156">
        <v>22.7</v>
      </c>
    </row>
    <row r="48" spans="1:5" s="97" customFormat="1" ht="15.75">
      <c r="A48" s="89" t="s">
        <v>110</v>
      </c>
      <c r="B48" s="96">
        <v>660</v>
      </c>
      <c r="C48" s="96">
        <v>575</v>
      </c>
      <c r="D48" s="158">
        <v>15.8</v>
      </c>
      <c r="E48" s="158">
        <v>12.9</v>
      </c>
    </row>
    <row r="49" spans="1:5" ht="21.75" customHeight="1">
      <c r="A49" s="64" t="s">
        <v>34</v>
      </c>
      <c r="B49" s="59"/>
      <c r="C49" s="59"/>
      <c r="D49" s="59"/>
      <c r="E49" s="59"/>
    </row>
    <row r="50" spans="1:5">
      <c r="A50" s="9"/>
      <c r="B50" s="19"/>
      <c r="C50" s="19"/>
      <c r="D50" s="20"/>
      <c r="E50" s="20"/>
    </row>
  </sheetData>
  <pageMargins left="0.7" right="0.7" top="0.75" bottom="0.75" header="0.3" footer="0.3"/>
  <pageSetup scale="89" fitToHeight="0" orientation="portrait" r:id="rId1"/>
  <headerFooter>
    <oddFooter>&amp;L&amp;10&amp;F, &amp;A</oddFooter>
  </headerFooter>
  <rowBreaks count="1" manualBreakCount="1">
    <brk id="3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zoomScale="90" zoomScaleNormal="90" workbookViewId="0"/>
  </sheetViews>
  <sheetFormatPr defaultColWidth="8.6640625" defaultRowHeight="15"/>
  <cols>
    <col min="1" max="1" width="25.33203125" customWidth="1"/>
    <col min="2" max="5" width="10.5546875" customWidth="1"/>
  </cols>
  <sheetData>
    <row r="1" spans="1:7" ht="15.75">
      <c r="A1" s="11" t="s">
        <v>92</v>
      </c>
    </row>
    <row r="2" spans="1:7" ht="15.75">
      <c r="A2" s="11"/>
      <c r="B2" s="177" t="s">
        <v>123</v>
      </c>
      <c r="C2" s="177" t="s">
        <v>123</v>
      </c>
      <c r="D2" s="172" t="s">
        <v>124</v>
      </c>
      <c r="E2" s="172" t="s">
        <v>124</v>
      </c>
    </row>
    <row r="3" spans="1:7" ht="18.75" customHeight="1">
      <c r="A3" s="93"/>
      <c r="B3" s="136">
        <v>2013</v>
      </c>
      <c r="C3" s="136">
        <v>2015</v>
      </c>
      <c r="D3" s="136">
        <v>2013</v>
      </c>
      <c r="E3" s="136">
        <v>2015</v>
      </c>
      <c r="F3" s="25"/>
    </row>
    <row r="4" spans="1:7" s="82" customFormat="1" ht="15.75">
      <c r="A4" s="95" t="s">
        <v>164</v>
      </c>
      <c r="B4" s="96">
        <v>3804</v>
      </c>
      <c r="C4" s="96">
        <v>3983</v>
      </c>
      <c r="D4" s="158">
        <v>100</v>
      </c>
      <c r="E4" s="158">
        <v>100</v>
      </c>
      <c r="F4" s="97"/>
      <c r="G4" s="159"/>
    </row>
    <row r="5" spans="1:7">
      <c r="A5" s="37" t="s">
        <v>100</v>
      </c>
      <c r="B5" s="19">
        <v>1542</v>
      </c>
      <c r="C5" s="19">
        <v>1593</v>
      </c>
      <c r="D5" s="156">
        <v>40.5</v>
      </c>
      <c r="E5" s="156">
        <v>40</v>
      </c>
      <c r="F5" s="25"/>
    </row>
    <row r="6" spans="1:7">
      <c r="A6" s="37" t="s">
        <v>101</v>
      </c>
      <c r="B6" s="19">
        <v>641</v>
      </c>
      <c r="C6" s="19">
        <v>725</v>
      </c>
      <c r="D6" s="156">
        <v>16.900000000000002</v>
      </c>
      <c r="E6" s="156">
        <v>18.2</v>
      </c>
      <c r="F6" s="25"/>
    </row>
    <row r="7" spans="1:7">
      <c r="A7" s="37" t="s">
        <v>102</v>
      </c>
      <c r="B7" s="19">
        <v>380</v>
      </c>
      <c r="C7" s="19">
        <v>393</v>
      </c>
      <c r="D7" s="156">
        <v>10</v>
      </c>
      <c r="E7" s="156">
        <v>9.9</v>
      </c>
      <c r="F7" s="25"/>
    </row>
    <row r="8" spans="1:7">
      <c r="A8" s="37" t="s">
        <v>1</v>
      </c>
      <c r="B8" s="19">
        <v>1241</v>
      </c>
      <c r="C8" s="19">
        <v>1271</v>
      </c>
      <c r="D8" s="156">
        <v>32.6</v>
      </c>
      <c r="E8" s="156">
        <v>31.900000000000002</v>
      </c>
      <c r="F8" s="25"/>
    </row>
    <row r="9" spans="1:7" s="82" customFormat="1" ht="15.75">
      <c r="A9" s="89" t="s">
        <v>103</v>
      </c>
      <c r="B9" s="96">
        <v>1992</v>
      </c>
      <c r="C9" s="96">
        <v>2092</v>
      </c>
      <c r="D9" s="158">
        <v>52.400000000000006</v>
      </c>
      <c r="E9" s="158">
        <v>52.5</v>
      </c>
      <c r="F9" s="97"/>
    </row>
    <row r="10" spans="1:7">
      <c r="A10" s="37" t="s">
        <v>104</v>
      </c>
      <c r="B10" s="19">
        <v>1903</v>
      </c>
      <c r="C10" s="19">
        <v>2015</v>
      </c>
      <c r="D10" s="156">
        <v>50</v>
      </c>
      <c r="E10" s="156">
        <v>50.6</v>
      </c>
      <c r="F10" s="25"/>
    </row>
    <row r="11" spans="1:7">
      <c r="A11" s="37" t="s">
        <v>105</v>
      </c>
      <c r="B11" s="19">
        <v>223</v>
      </c>
      <c r="C11" s="19">
        <v>189</v>
      </c>
      <c r="D11" s="156">
        <v>5.8999999999999995</v>
      </c>
      <c r="E11" s="156">
        <v>4.8</v>
      </c>
      <c r="F11" s="25"/>
    </row>
    <row r="12" spans="1:7">
      <c r="A12" s="37" t="s">
        <v>125</v>
      </c>
      <c r="B12" s="19">
        <v>1661</v>
      </c>
      <c r="C12" s="19">
        <v>1690</v>
      </c>
      <c r="D12" s="156">
        <v>43.7</v>
      </c>
      <c r="E12" s="156">
        <v>42.4</v>
      </c>
      <c r="F12" s="25"/>
    </row>
    <row r="13" spans="1:7" s="82" customFormat="1" ht="15.75">
      <c r="A13" s="89" t="s">
        <v>106</v>
      </c>
      <c r="B13" s="96">
        <v>1032</v>
      </c>
      <c r="C13" s="96">
        <v>1143</v>
      </c>
      <c r="D13" s="158">
        <v>27.1</v>
      </c>
      <c r="E13" s="158">
        <v>28.7</v>
      </c>
      <c r="F13" s="97"/>
    </row>
    <row r="14" spans="1:7">
      <c r="A14" s="94" t="s">
        <v>107</v>
      </c>
      <c r="B14" s="19">
        <v>930</v>
      </c>
      <c r="C14" s="19">
        <v>1035</v>
      </c>
      <c r="D14" s="156">
        <v>24.4</v>
      </c>
      <c r="E14" s="156">
        <v>26</v>
      </c>
      <c r="F14" s="25"/>
    </row>
    <row r="15" spans="1:7">
      <c r="A15" s="37" t="s">
        <v>108</v>
      </c>
      <c r="B15" s="19">
        <v>148</v>
      </c>
      <c r="C15" s="19">
        <v>185</v>
      </c>
      <c r="D15" s="156">
        <v>3.9</v>
      </c>
      <c r="E15" s="156">
        <v>4.5999999999999996</v>
      </c>
      <c r="F15" s="25"/>
    </row>
    <row r="16" spans="1:7">
      <c r="A16" s="37" t="s">
        <v>109</v>
      </c>
      <c r="B16" s="19">
        <v>81</v>
      </c>
      <c r="C16" s="19">
        <v>70</v>
      </c>
      <c r="D16" s="156">
        <v>2.1</v>
      </c>
      <c r="E16" s="156">
        <v>1.7999999999999998</v>
      </c>
      <c r="F16" s="25"/>
    </row>
    <row r="17" spans="1:6">
      <c r="A17" s="37" t="s">
        <v>125</v>
      </c>
      <c r="B17" s="19">
        <v>814</v>
      </c>
      <c r="C17" s="19">
        <v>898</v>
      </c>
      <c r="D17" s="156">
        <v>21.4</v>
      </c>
      <c r="E17" s="156">
        <v>22.5</v>
      </c>
      <c r="F17" s="25"/>
    </row>
    <row r="18" spans="1:6" s="82" customFormat="1" ht="15.75">
      <c r="A18" s="89" t="s">
        <v>110</v>
      </c>
      <c r="B18" s="96">
        <v>780</v>
      </c>
      <c r="C18" s="96">
        <v>748</v>
      </c>
      <c r="D18" s="158">
        <v>20.5</v>
      </c>
      <c r="E18" s="158">
        <v>18.8</v>
      </c>
      <c r="F18" s="97"/>
    </row>
    <row r="19" spans="1:6" s="82" customFormat="1" ht="15.75">
      <c r="A19" s="95" t="s">
        <v>165</v>
      </c>
      <c r="B19" s="96">
        <v>3692</v>
      </c>
      <c r="C19" s="96">
        <v>4053</v>
      </c>
      <c r="D19" s="158">
        <v>100</v>
      </c>
      <c r="E19" s="158">
        <v>100</v>
      </c>
      <c r="F19" s="97"/>
    </row>
    <row r="20" spans="1:6">
      <c r="A20" s="37" t="s">
        <v>100</v>
      </c>
      <c r="B20" s="19">
        <v>1389</v>
      </c>
      <c r="C20" s="19">
        <v>1512</v>
      </c>
      <c r="D20" s="156">
        <v>37.6</v>
      </c>
      <c r="E20" s="156">
        <v>37.299999999999997</v>
      </c>
      <c r="F20" s="25"/>
    </row>
    <row r="21" spans="1:6">
      <c r="A21" s="37" t="s">
        <v>101</v>
      </c>
      <c r="B21" s="19">
        <v>872</v>
      </c>
      <c r="C21" s="19">
        <v>1003</v>
      </c>
      <c r="D21" s="156">
        <v>23.599999999999998</v>
      </c>
      <c r="E21" s="156">
        <v>24.7</v>
      </c>
      <c r="F21" s="25"/>
    </row>
    <row r="22" spans="1:6">
      <c r="A22" s="37" t="s">
        <v>102</v>
      </c>
      <c r="B22" s="19">
        <v>424</v>
      </c>
      <c r="C22" s="19">
        <v>453</v>
      </c>
      <c r="D22" s="156">
        <v>11.5</v>
      </c>
      <c r="E22" s="156">
        <v>11.200000000000001</v>
      </c>
      <c r="F22" s="25"/>
    </row>
    <row r="23" spans="1:6">
      <c r="A23" s="37" t="s">
        <v>1</v>
      </c>
      <c r="B23" s="19">
        <v>1007</v>
      </c>
      <c r="C23" s="19">
        <v>1085</v>
      </c>
      <c r="D23" s="156">
        <v>27.3</v>
      </c>
      <c r="E23" s="156">
        <v>26.8</v>
      </c>
      <c r="F23" s="25"/>
    </row>
    <row r="24" spans="1:6" s="82" customFormat="1" ht="15.75">
      <c r="A24" s="89" t="s">
        <v>103</v>
      </c>
      <c r="B24" s="96">
        <v>1690</v>
      </c>
      <c r="C24" s="96">
        <v>1901</v>
      </c>
      <c r="D24" s="158">
        <v>45.800000000000004</v>
      </c>
      <c r="E24" s="158">
        <v>46.9</v>
      </c>
      <c r="F24" s="97"/>
    </row>
    <row r="25" spans="1:6">
      <c r="A25" s="37" t="s">
        <v>104</v>
      </c>
      <c r="B25" s="19">
        <v>1628</v>
      </c>
      <c r="C25" s="19">
        <v>1854</v>
      </c>
      <c r="D25" s="156">
        <v>44.1</v>
      </c>
      <c r="E25" s="156">
        <v>45.800000000000004</v>
      </c>
      <c r="F25" s="25"/>
    </row>
    <row r="26" spans="1:6">
      <c r="A26" s="37" t="s">
        <v>105</v>
      </c>
      <c r="B26" s="19">
        <v>111</v>
      </c>
      <c r="C26" s="19">
        <v>89</v>
      </c>
      <c r="D26" s="156">
        <v>3</v>
      </c>
      <c r="E26" s="156">
        <v>2.1999999999999997</v>
      </c>
      <c r="F26" s="25"/>
    </row>
    <row r="27" spans="1:6">
      <c r="A27" s="37" t="s">
        <v>125</v>
      </c>
      <c r="B27" s="19">
        <v>1452</v>
      </c>
      <c r="C27" s="19">
        <v>1667</v>
      </c>
      <c r="D27" s="156">
        <v>39.300000000000004</v>
      </c>
      <c r="E27" s="156">
        <v>41.099999999999994</v>
      </c>
      <c r="F27" s="25"/>
    </row>
    <row r="28" spans="1:6" s="82" customFormat="1" ht="15.75">
      <c r="A28" s="89" t="s">
        <v>106</v>
      </c>
      <c r="B28" s="96">
        <v>1181</v>
      </c>
      <c r="C28" s="96">
        <v>1335</v>
      </c>
      <c r="D28" s="158">
        <v>32</v>
      </c>
      <c r="E28" s="158">
        <v>32.9</v>
      </c>
      <c r="F28" s="97"/>
    </row>
    <row r="29" spans="1:6">
      <c r="A29" s="94" t="s">
        <v>107</v>
      </c>
      <c r="B29" s="19">
        <v>1073</v>
      </c>
      <c r="C29" s="19">
        <v>1233</v>
      </c>
      <c r="D29" s="156">
        <v>29.099999999999998</v>
      </c>
      <c r="E29" s="156">
        <v>30.4</v>
      </c>
      <c r="F29" s="25"/>
    </row>
    <row r="30" spans="1:6">
      <c r="A30" s="37" t="s">
        <v>108</v>
      </c>
      <c r="B30" s="19">
        <v>167</v>
      </c>
      <c r="C30" s="19">
        <v>167</v>
      </c>
      <c r="D30" s="156">
        <v>4.5</v>
      </c>
      <c r="E30" s="156">
        <v>4.1000000000000005</v>
      </c>
      <c r="F30" s="25"/>
    </row>
    <row r="31" spans="1:6">
      <c r="A31" s="37" t="s">
        <v>109</v>
      </c>
      <c r="B31" s="19">
        <v>56</v>
      </c>
      <c r="C31" s="19">
        <v>71</v>
      </c>
      <c r="D31" s="156">
        <v>1.5</v>
      </c>
      <c r="E31" s="156">
        <v>1.7000000000000002</v>
      </c>
      <c r="F31" s="25"/>
    </row>
    <row r="32" spans="1:6">
      <c r="A32" s="37" t="s">
        <v>125</v>
      </c>
      <c r="B32" s="19">
        <v>963</v>
      </c>
      <c r="C32" s="19">
        <v>1116</v>
      </c>
      <c r="D32" s="156">
        <v>26.1</v>
      </c>
      <c r="E32" s="156">
        <v>27.500000000000004</v>
      </c>
      <c r="F32" s="25"/>
    </row>
    <row r="33" spans="1:6" s="82" customFormat="1" ht="15.75">
      <c r="A33" s="89" t="s">
        <v>110</v>
      </c>
      <c r="B33" s="96">
        <v>822</v>
      </c>
      <c r="C33" s="96">
        <v>817</v>
      </c>
      <c r="D33" s="158">
        <v>22.3</v>
      </c>
      <c r="E33" s="158">
        <v>20.200000000000003</v>
      </c>
      <c r="F33" s="97"/>
    </row>
    <row r="34" spans="1:6" s="82" customFormat="1" ht="15.75">
      <c r="A34" s="95" t="s">
        <v>166</v>
      </c>
      <c r="B34" s="96">
        <v>6350</v>
      </c>
      <c r="C34" s="96">
        <v>6696</v>
      </c>
      <c r="D34" s="158">
        <v>100</v>
      </c>
      <c r="E34" s="158">
        <v>100</v>
      </c>
      <c r="F34" s="97"/>
    </row>
    <row r="35" spans="1:6">
      <c r="A35" s="37" t="s">
        <v>100</v>
      </c>
      <c r="B35" s="19">
        <v>2612</v>
      </c>
      <c r="C35" s="19">
        <v>2928</v>
      </c>
      <c r="D35" s="156">
        <v>41.099999999999994</v>
      </c>
      <c r="E35" s="156">
        <v>43.7</v>
      </c>
      <c r="F35" s="25"/>
    </row>
    <row r="36" spans="1:6">
      <c r="A36" s="37" t="s">
        <v>101</v>
      </c>
      <c r="B36" s="19">
        <v>1459</v>
      </c>
      <c r="C36" s="19">
        <v>1456</v>
      </c>
      <c r="D36" s="156">
        <v>23</v>
      </c>
      <c r="E36" s="156">
        <v>21.7</v>
      </c>
      <c r="F36" s="25"/>
    </row>
    <row r="37" spans="1:6">
      <c r="A37" s="37" t="s">
        <v>102</v>
      </c>
      <c r="B37" s="19">
        <v>788</v>
      </c>
      <c r="C37" s="19">
        <v>812</v>
      </c>
      <c r="D37" s="156">
        <v>12.4</v>
      </c>
      <c r="E37" s="156">
        <v>12.1</v>
      </c>
      <c r="F37" s="25"/>
    </row>
    <row r="38" spans="1:6">
      <c r="A38" s="37" t="s">
        <v>1</v>
      </c>
      <c r="B38" s="19">
        <v>1491</v>
      </c>
      <c r="C38" s="19">
        <v>1501</v>
      </c>
      <c r="D38" s="156">
        <v>23.5</v>
      </c>
      <c r="E38" s="156">
        <v>22.400000000000002</v>
      </c>
      <c r="F38" s="25"/>
    </row>
    <row r="39" spans="1:6" s="82" customFormat="1" ht="15.75">
      <c r="A39" s="89" t="s">
        <v>103</v>
      </c>
      <c r="B39" s="96">
        <v>3164</v>
      </c>
      <c r="C39" s="96">
        <v>3494</v>
      </c>
      <c r="D39" s="158">
        <v>49.8</v>
      </c>
      <c r="E39" s="158">
        <v>52.2</v>
      </c>
      <c r="F39" s="97"/>
    </row>
    <row r="40" spans="1:6">
      <c r="A40" s="37" t="s">
        <v>104</v>
      </c>
      <c r="B40" s="19">
        <v>3065</v>
      </c>
      <c r="C40" s="19">
        <v>3444</v>
      </c>
      <c r="D40" s="156">
        <v>48.3</v>
      </c>
      <c r="E40" s="156">
        <v>51.4</v>
      </c>
      <c r="F40" s="25"/>
    </row>
    <row r="41" spans="1:6">
      <c r="A41" s="37" t="s">
        <v>105</v>
      </c>
      <c r="B41" s="19">
        <v>176</v>
      </c>
      <c r="C41" s="19">
        <v>114</v>
      </c>
      <c r="D41" s="156">
        <v>2.8000000000000003</v>
      </c>
      <c r="E41" s="156">
        <v>1.7000000000000002</v>
      </c>
      <c r="F41" s="25"/>
    </row>
    <row r="42" spans="1:6">
      <c r="A42" s="37" t="s">
        <v>125</v>
      </c>
      <c r="B42" s="19">
        <v>2745</v>
      </c>
      <c r="C42" s="19">
        <v>3093</v>
      </c>
      <c r="D42" s="156">
        <v>43.2</v>
      </c>
      <c r="E42" s="156">
        <v>46.2</v>
      </c>
      <c r="F42" s="25"/>
    </row>
    <row r="43" spans="1:6" s="82" customFormat="1" ht="15.75">
      <c r="A43" s="89" t="s">
        <v>106</v>
      </c>
      <c r="B43" s="96">
        <v>1895</v>
      </c>
      <c r="C43" s="96">
        <v>1867</v>
      </c>
      <c r="D43" s="158">
        <v>29.799999999999997</v>
      </c>
      <c r="E43" s="158">
        <v>27.900000000000002</v>
      </c>
      <c r="F43" s="97"/>
    </row>
    <row r="44" spans="1:6">
      <c r="A44" s="94" t="s">
        <v>107</v>
      </c>
      <c r="B44" s="19">
        <v>1682</v>
      </c>
      <c r="C44" s="19">
        <v>1682</v>
      </c>
      <c r="D44" s="156">
        <v>26.5</v>
      </c>
      <c r="E44" s="156">
        <v>25.1</v>
      </c>
      <c r="F44" s="25"/>
    </row>
    <row r="45" spans="1:6">
      <c r="A45" s="37" t="s">
        <v>108</v>
      </c>
      <c r="B45" s="19">
        <v>309</v>
      </c>
      <c r="C45" s="19">
        <v>316</v>
      </c>
      <c r="D45" s="156">
        <v>4.9000000000000004</v>
      </c>
      <c r="E45" s="156">
        <v>4.7</v>
      </c>
      <c r="F45" s="25"/>
    </row>
    <row r="46" spans="1:6">
      <c r="A46" s="37" t="s">
        <v>109</v>
      </c>
      <c r="B46" s="19">
        <v>143</v>
      </c>
      <c r="C46" s="19">
        <v>142</v>
      </c>
      <c r="D46" s="156">
        <v>2.2999999999999998</v>
      </c>
      <c r="E46" s="156">
        <v>2.1</v>
      </c>
      <c r="F46" s="25"/>
    </row>
    <row r="47" spans="1:6">
      <c r="A47" s="37" t="s">
        <v>125</v>
      </c>
      <c r="B47" s="19">
        <v>1463</v>
      </c>
      <c r="C47" s="19">
        <v>1421</v>
      </c>
      <c r="D47" s="156">
        <v>23</v>
      </c>
      <c r="E47" s="156">
        <v>21.2</v>
      </c>
      <c r="F47" s="25"/>
    </row>
    <row r="48" spans="1:6" s="82" customFormat="1" ht="15.75">
      <c r="A48" s="89" t="s">
        <v>110</v>
      </c>
      <c r="B48" s="96">
        <v>1291</v>
      </c>
      <c r="C48" s="96">
        <v>1335</v>
      </c>
      <c r="D48" s="158">
        <v>20.3</v>
      </c>
      <c r="E48" s="158">
        <v>19.900000000000002</v>
      </c>
      <c r="F48" s="97"/>
    </row>
    <row r="49" spans="1:6" s="82" customFormat="1" ht="15.75">
      <c r="A49" s="95" t="s">
        <v>167</v>
      </c>
      <c r="B49" s="96">
        <v>4654</v>
      </c>
      <c r="C49" s="96">
        <v>4503</v>
      </c>
      <c r="D49" s="158">
        <v>100</v>
      </c>
      <c r="E49" s="158">
        <v>100</v>
      </c>
      <c r="F49" s="97"/>
    </row>
    <row r="50" spans="1:6">
      <c r="A50" s="37" t="s">
        <v>100</v>
      </c>
      <c r="B50" s="19">
        <v>2178</v>
      </c>
      <c r="C50" s="19">
        <v>2270</v>
      </c>
      <c r="D50" s="156">
        <v>46.800000000000004</v>
      </c>
      <c r="E50" s="156">
        <v>50.4</v>
      </c>
      <c r="F50" s="25"/>
    </row>
    <row r="51" spans="1:6">
      <c r="A51" s="37" t="s">
        <v>101</v>
      </c>
      <c r="B51" s="19">
        <v>991</v>
      </c>
      <c r="C51" s="19">
        <v>939</v>
      </c>
      <c r="D51" s="156">
        <v>21.3</v>
      </c>
      <c r="E51" s="156">
        <v>20.9</v>
      </c>
      <c r="F51" s="25"/>
    </row>
    <row r="52" spans="1:6">
      <c r="A52" s="37" t="s">
        <v>102</v>
      </c>
      <c r="B52" s="19">
        <v>466</v>
      </c>
      <c r="C52" s="19">
        <v>357</v>
      </c>
      <c r="D52" s="156">
        <v>10</v>
      </c>
      <c r="E52" s="156">
        <v>7.9</v>
      </c>
      <c r="F52" s="25"/>
    </row>
    <row r="53" spans="1:6">
      <c r="A53" s="37" t="s">
        <v>1</v>
      </c>
      <c r="B53" s="19">
        <v>1019</v>
      </c>
      <c r="C53" s="19">
        <v>937</v>
      </c>
      <c r="D53" s="156">
        <v>21.9</v>
      </c>
      <c r="E53" s="156">
        <v>20.8</v>
      </c>
      <c r="F53" s="25"/>
    </row>
    <row r="54" spans="1:6" s="82" customFormat="1" ht="15.75">
      <c r="A54" s="89" t="s">
        <v>103</v>
      </c>
      <c r="B54" s="96">
        <v>2507</v>
      </c>
      <c r="C54" s="96">
        <v>2647</v>
      </c>
      <c r="D54" s="158">
        <v>53.900000000000006</v>
      </c>
      <c r="E54" s="158">
        <v>58.8</v>
      </c>
      <c r="F54" s="97"/>
    </row>
    <row r="55" spans="1:6">
      <c r="A55" s="37" t="s">
        <v>104</v>
      </c>
      <c r="B55" s="19">
        <v>2414</v>
      </c>
      <c r="C55" s="19">
        <v>2596</v>
      </c>
      <c r="D55" s="156">
        <v>51.9</v>
      </c>
      <c r="E55" s="156">
        <v>57.699999999999996</v>
      </c>
      <c r="F55" s="25"/>
    </row>
    <row r="56" spans="1:6">
      <c r="A56" s="37" t="s">
        <v>105</v>
      </c>
      <c r="B56" s="19">
        <v>151</v>
      </c>
      <c r="C56" s="19">
        <v>117</v>
      </c>
      <c r="D56" s="156">
        <v>3.2</v>
      </c>
      <c r="E56" s="156">
        <v>2.6</v>
      </c>
      <c r="F56" s="25"/>
    </row>
    <row r="57" spans="1:6">
      <c r="A57" s="37" t="s">
        <v>125</v>
      </c>
      <c r="B57" s="19">
        <v>2203</v>
      </c>
      <c r="C57" s="19">
        <v>2324</v>
      </c>
      <c r="D57" s="156">
        <v>47.3</v>
      </c>
      <c r="E57" s="156">
        <v>51.6</v>
      </c>
      <c r="F57" s="25"/>
    </row>
    <row r="58" spans="1:6" s="82" customFormat="1" ht="15.75">
      <c r="A58" s="89" t="s">
        <v>106</v>
      </c>
      <c r="B58" s="96">
        <v>1339</v>
      </c>
      <c r="C58" s="96">
        <v>1279</v>
      </c>
      <c r="D58" s="158">
        <v>28.799999999999997</v>
      </c>
      <c r="E58" s="158">
        <v>28.4</v>
      </c>
      <c r="F58" s="97"/>
    </row>
    <row r="59" spans="1:6">
      <c r="A59" s="94" t="s">
        <v>107</v>
      </c>
      <c r="B59" s="19">
        <v>1233</v>
      </c>
      <c r="C59" s="19">
        <v>1172</v>
      </c>
      <c r="D59" s="156">
        <v>26.5</v>
      </c>
      <c r="E59" s="156">
        <v>26</v>
      </c>
      <c r="F59" s="25"/>
    </row>
    <row r="60" spans="1:6">
      <c r="A60" s="37" t="s">
        <v>108</v>
      </c>
      <c r="B60" s="19">
        <v>120</v>
      </c>
      <c r="C60" s="19">
        <v>142</v>
      </c>
      <c r="D60" s="156">
        <v>2.6</v>
      </c>
      <c r="E60" s="156">
        <v>3.1</v>
      </c>
      <c r="F60" s="25"/>
    </row>
    <row r="61" spans="1:6">
      <c r="A61" s="37" t="s">
        <v>109</v>
      </c>
      <c r="B61" s="19">
        <v>240</v>
      </c>
      <c r="C61" s="19">
        <v>198</v>
      </c>
      <c r="D61" s="156">
        <v>5.2</v>
      </c>
      <c r="E61" s="156">
        <v>4.3999999999999995</v>
      </c>
      <c r="F61" s="25"/>
    </row>
    <row r="62" spans="1:6">
      <c r="A62" s="37" t="s">
        <v>125</v>
      </c>
      <c r="B62" s="19">
        <v>997</v>
      </c>
      <c r="C62" s="19">
        <v>950</v>
      </c>
      <c r="D62" s="156">
        <v>21.4</v>
      </c>
      <c r="E62" s="156">
        <v>21.099999999999998</v>
      </c>
      <c r="F62" s="25"/>
    </row>
    <row r="63" spans="1:6" s="82" customFormat="1" ht="15.75">
      <c r="A63" s="89" t="s">
        <v>110</v>
      </c>
      <c r="B63" s="96">
        <v>807</v>
      </c>
      <c r="C63" s="96">
        <v>578</v>
      </c>
      <c r="D63" s="158">
        <v>17.299999999999997</v>
      </c>
      <c r="E63" s="158">
        <v>12.8</v>
      </c>
      <c r="F63" s="97"/>
    </row>
    <row r="64" spans="1:6" ht="18.75" customHeight="1">
      <c r="A64" s="64" t="s">
        <v>34</v>
      </c>
      <c r="B64" s="60"/>
      <c r="C64" s="60"/>
      <c r="D64" s="60"/>
      <c r="E64" s="60"/>
    </row>
    <row r="65" spans="1:5">
      <c r="A65" s="9"/>
      <c r="B65" s="19"/>
      <c r="C65" s="19"/>
      <c r="D65" s="20"/>
      <c r="E65" s="20"/>
    </row>
  </sheetData>
  <pageMargins left="0.7" right="0.7" top="0.75" bottom="0.75" header="0.3" footer="0.3"/>
  <pageSetup scale="89" fitToHeight="0" orientation="portrait" r:id="rId1"/>
  <headerFooter>
    <oddFooter>&amp;L&amp;10&amp;F, &amp;A</oddFooter>
  </headerFooter>
  <rowBreaks count="1" manualBreakCount="1">
    <brk id="3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="90" zoomScaleNormal="90" zoomScalePageLayoutView="140" workbookViewId="0"/>
  </sheetViews>
  <sheetFormatPr defaultColWidth="8.6640625" defaultRowHeight="15"/>
  <cols>
    <col min="1" max="1" width="25.33203125" customWidth="1"/>
    <col min="2" max="5" width="10.33203125" customWidth="1"/>
  </cols>
  <sheetData>
    <row r="1" spans="1:11" ht="15.75">
      <c r="A1" s="11" t="s">
        <v>93</v>
      </c>
    </row>
    <row r="2" spans="1:11" ht="15.75">
      <c r="A2" s="11"/>
      <c r="B2" s="172" t="s">
        <v>123</v>
      </c>
      <c r="C2" s="172" t="s">
        <v>123</v>
      </c>
      <c r="D2" s="172" t="s">
        <v>168</v>
      </c>
      <c r="E2" s="172" t="s">
        <v>168</v>
      </c>
    </row>
    <row r="3" spans="1:11" s="25" customFormat="1" ht="21" customHeight="1">
      <c r="A3" s="93"/>
      <c r="B3" s="136">
        <v>2013</v>
      </c>
      <c r="C3" s="136">
        <v>2015</v>
      </c>
      <c r="D3" s="136">
        <v>2013</v>
      </c>
      <c r="E3" s="136">
        <v>2015</v>
      </c>
    </row>
    <row r="4" spans="1:11" s="97" customFormat="1" ht="15.75">
      <c r="A4" s="95" t="s">
        <v>169</v>
      </c>
      <c r="B4" s="118">
        <v>9131</v>
      </c>
      <c r="C4" s="118">
        <v>9513</v>
      </c>
      <c r="D4" s="171">
        <v>100</v>
      </c>
      <c r="E4" s="171">
        <v>100</v>
      </c>
      <c r="G4" s="160"/>
      <c r="H4" s="189"/>
      <c r="I4" s="189"/>
      <c r="J4" s="189"/>
      <c r="K4" s="189"/>
    </row>
    <row r="5" spans="1:11" s="25" customFormat="1" ht="15.75">
      <c r="A5" s="37" t="s">
        <v>100</v>
      </c>
      <c r="B5" s="71">
        <v>3878</v>
      </c>
      <c r="C5" s="71">
        <v>4202</v>
      </c>
      <c r="D5" s="153">
        <v>42.5</v>
      </c>
      <c r="E5" s="153">
        <v>44.2</v>
      </c>
      <c r="G5" s="187"/>
      <c r="H5" s="189"/>
      <c r="I5" s="189"/>
      <c r="J5" s="189"/>
      <c r="K5" s="189"/>
    </row>
    <row r="6" spans="1:11" s="25" customFormat="1" ht="15.75">
      <c r="A6" s="37" t="s">
        <v>101</v>
      </c>
      <c r="B6" s="71">
        <v>1944</v>
      </c>
      <c r="C6" s="71">
        <v>1951</v>
      </c>
      <c r="D6" s="153">
        <v>21.3</v>
      </c>
      <c r="E6" s="153">
        <v>20.5</v>
      </c>
      <c r="H6" s="189"/>
      <c r="I6" s="189"/>
      <c r="J6" s="189"/>
      <c r="K6" s="189"/>
    </row>
    <row r="7" spans="1:11" s="25" customFormat="1" ht="15.75">
      <c r="A7" s="37" t="s">
        <v>102</v>
      </c>
      <c r="B7" s="71">
        <v>824</v>
      </c>
      <c r="C7" s="71">
        <v>872</v>
      </c>
      <c r="D7" s="153">
        <v>9</v>
      </c>
      <c r="E7" s="153">
        <v>9.1999999999999993</v>
      </c>
      <c r="H7" s="189"/>
      <c r="I7" s="189"/>
      <c r="J7" s="189"/>
      <c r="K7" s="189"/>
    </row>
    <row r="8" spans="1:11" s="25" customFormat="1" ht="15.75">
      <c r="A8" s="37" t="s">
        <v>1</v>
      </c>
      <c r="B8" s="71">
        <v>2486</v>
      </c>
      <c r="C8" s="71">
        <v>2489</v>
      </c>
      <c r="D8" s="153">
        <v>27.200000000000003</v>
      </c>
      <c r="E8" s="153">
        <v>26.200000000000003</v>
      </c>
      <c r="H8" s="189"/>
      <c r="I8" s="189"/>
      <c r="J8" s="189"/>
      <c r="K8" s="189"/>
    </row>
    <row r="9" spans="1:11" s="97" customFormat="1" ht="15.75">
      <c r="A9" s="89" t="s">
        <v>103</v>
      </c>
      <c r="B9" s="118">
        <v>4800</v>
      </c>
      <c r="C9" s="118">
        <v>5202</v>
      </c>
      <c r="D9" s="171">
        <v>52.6</v>
      </c>
      <c r="E9" s="171">
        <v>54.7</v>
      </c>
      <c r="H9" s="189"/>
      <c r="I9" s="189"/>
      <c r="J9" s="189"/>
      <c r="K9" s="189"/>
    </row>
    <row r="10" spans="1:11" s="129" customFormat="1" ht="15.75">
      <c r="A10" s="37" t="s">
        <v>104</v>
      </c>
      <c r="B10" s="71">
        <v>4596</v>
      </c>
      <c r="C10" s="71">
        <v>5080</v>
      </c>
      <c r="D10" s="153">
        <v>50.3</v>
      </c>
      <c r="E10" s="153">
        <v>53.400000000000006</v>
      </c>
      <c r="H10" s="189"/>
      <c r="I10" s="189"/>
      <c r="J10" s="189"/>
      <c r="K10" s="189"/>
    </row>
    <row r="11" spans="1:11" s="129" customFormat="1" ht="15.75">
      <c r="A11" s="37" t="s">
        <v>105</v>
      </c>
      <c r="B11" s="71">
        <v>397</v>
      </c>
      <c r="C11" s="71">
        <v>296</v>
      </c>
      <c r="D11" s="153">
        <v>4.3</v>
      </c>
      <c r="E11" s="153">
        <v>3.1</v>
      </c>
      <c r="H11" s="189"/>
      <c r="I11" s="189"/>
      <c r="J11" s="189"/>
      <c r="K11" s="189"/>
    </row>
    <row r="12" spans="1:11" s="129" customFormat="1" ht="15.75">
      <c r="A12" s="37" t="s">
        <v>125</v>
      </c>
      <c r="B12" s="71">
        <v>4066</v>
      </c>
      <c r="C12" s="71">
        <v>4435</v>
      </c>
      <c r="D12" s="153">
        <v>44.5</v>
      </c>
      <c r="E12" s="153">
        <v>46.6</v>
      </c>
      <c r="H12" s="189"/>
      <c r="I12" s="189"/>
      <c r="J12" s="189"/>
      <c r="K12" s="189"/>
    </row>
    <row r="13" spans="1:11" s="97" customFormat="1" ht="15.75">
      <c r="A13" s="89" t="s">
        <v>106</v>
      </c>
      <c r="B13" s="118">
        <v>2677</v>
      </c>
      <c r="C13" s="118">
        <v>2739</v>
      </c>
      <c r="D13" s="171">
        <v>29.299999999999997</v>
      </c>
      <c r="E13" s="171">
        <v>28.799999999999997</v>
      </c>
      <c r="H13" s="189"/>
      <c r="I13" s="189"/>
      <c r="J13" s="189"/>
      <c r="K13" s="189"/>
    </row>
    <row r="14" spans="1:11" s="129" customFormat="1" ht="15.75">
      <c r="A14" s="94" t="s">
        <v>107</v>
      </c>
      <c r="B14" s="71">
        <v>2398</v>
      </c>
      <c r="C14" s="71">
        <v>2496</v>
      </c>
      <c r="D14" s="153">
        <v>26.3</v>
      </c>
      <c r="E14" s="153">
        <v>26.200000000000003</v>
      </c>
      <c r="H14" s="189"/>
      <c r="I14" s="189"/>
      <c r="J14" s="189"/>
      <c r="K14" s="189"/>
    </row>
    <row r="15" spans="1:11" s="129" customFormat="1" ht="15.75">
      <c r="A15" s="37" t="s">
        <v>108</v>
      </c>
      <c r="B15" s="71">
        <v>389</v>
      </c>
      <c r="C15" s="71">
        <v>419</v>
      </c>
      <c r="D15" s="153">
        <v>4.3</v>
      </c>
      <c r="E15" s="153">
        <v>4.3999999999999995</v>
      </c>
      <c r="H15" s="189"/>
      <c r="I15" s="189"/>
      <c r="J15" s="189"/>
      <c r="K15" s="189"/>
    </row>
    <row r="16" spans="1:11" s="129" customFormat="1" ht="15.75">
      <c r="A16" s="37" t="s">
        <v>109</v>
      </c>
      <c r="B16" s="71">
        <v>240</v>
      </c>
      <c r="C16" s="71">
        <v>240</v>
      </c>
      <c r="D16" s="153">
        <v>2.6</v>
      </c>
      <c r="E16" s="153">
        <v>2.5</v>
      </c>
      <c r="H16" s="189"/>
      <c r="I16" s="189"/>
      <c r="J16" s="189"/>
      <c r="K16" s="189"/>
    </row>
    <row r="17" spans="1:11" s="129" customFormat="1" ht="15.75">
      <c r="A17" s="37" t="s">
        <v>125</v>
      </c>
      <c r="B17" s="71">
        <v>2075</v>
      </c>
      <c r="C17" s="71">
        <v>2116</v>
      </c>
      <c r="D17" s="153">
        <v>22.7</v>
      </c>
      <c r="E17" s="153">
        <v>22.2</v>
      </c>
      <c r="H17" s="189"/>
      <c r="I17" s="189"/>
      <c r="J17" s="189"/>
      <c r="K17" s="189"/>
    </row>
    <row r="18" spans="1:11" s="97" customFormat="1" ht="15.75">
      <c r="A18" s="89" t="s">
        <v>110</v>
      </c>
      <c r="B18" s="118">
        <v>1654</v>
      </c>
      <c r="C18" s="118">
        <v>1572</v>
      </c>
      <c r="D18" s="171">
        <v>18.099999999999998</v>
      </c>
      <c r="E18" s="171">
        <v>16.5</v>
      </c>
      <c r="H18" s="189"/>
      <c r="I18" s="189"/>
      <c r="J18" s="189"/>
      <c r="K18" s="189"/>
    </row>
    <row r="19" spans="1:11" s="97" customFormat="1" ht="15.75">
      <c r="A19" s="95" t="s">
        <v>170</v>
      </c>
      <c r="B19" s="118">
        <v>5556</v>
      </c>
      <c r="C19" s="118">
        <v>5775</v>
      </c>
      <c r="D19" s="171">
        <v>100</v>
      </c>
      <c r="E19" s="171">
        <v>100</v>
      </c>
      <c r="H19" s="189"/>
      <c r="I19" s="189"/>
      <c r="J19" s="189"/>
      <c r="K19" s="189"/>
    </row>
    <row r="20" spans="1:11" s="129" customFormat="1" ht="15.75">
      <c r="A20" s="37" t="s">
        <v>100</v>
      </c>
      <c r="B20" s="71">
        <v>2466</v>
      </c>
      <c r="C20" s="71">
        <v>2820</v>
      </c>
      <c r="D20" s="153">
        <v>44.4</v>
      </c>
      <c r="E20" s="153">
        <v>48.8</v>
      </c>
      <c r="H20" s="189"/>
      <c r="I20" s="189"/>
      <c r="J20" s="189"/>
      <c r="K20" s="189"/>
    </row>
    <row r="21" spans="1:11" s="129" customFormat="1" ht="15.75">
      <c r="A21" s="37" t="s">
        <v>101</v>
      </c>
      <c r="B21" s="71">
        <v>1218</v>
      </c>
      <c r="C21" s="71">
        <v>1157</v>
      </c>
      <c r="D21" s="153">
        <v>21.9</v>
      </c>
      <c r="E21" s="153">
        <v>20</v>
      </c>
      <c r="H21" s="189"/>
      <c r="I21" s="189"/>
      <c r="J21" s="189"/>
      <c r="K21" s="189"/>
    </row>
    <row r="22" spans="1:11" s="129" customFormat="1" ht="15.75">
      <c r="A22" s="37" t="s">
        <v>102</v>
      </c>
      <c r="B22" s="71">
        <v>611</v>
      </c>
      <c r="C22" s="71">
        <v>589</v>
      </c>
      <c r="D22" s="153">
        <v>11</v>
      </c>
      <c r="E22" s="153">
        <v>10.199999999999999</v>
      </c>
      <c r="H22" s="189"/>
      <c r="I22" s="189"/>
      <c r="J22" s="189"/>
      <c r="K22" s="189"/>
    </row>
    <row r="23" spans="1:11" s="129" customFormat="1" ht="15.75">
      <c r="A23" s="37" t="s">
        <v>1</v>
      </c>
      <c r="B23" s="71">
        <v>1261</v>
      </c>
      <c r="C23" s="71">
        <v>1209</v>
      </c>
      <c r="D23" s="153">
        <v>22.7</v>
      </c>
      <c r="E23" s="153">
        <v>20.9</v>
      </c>
      <c r="H23" s="189"/>
      <c r="I23" s="189"/>
      <c r="J23" s="189"/>
      <c r="K23" s="189"/>
    </row>
    <row r="24" spans="1:11" s="97" customFormat="1" ht="15.75">
      <c r="A24" s="89" t="s">
        <v>103</v>
      </c>
      <c r="B24" s="118">
        <v>2891</v>
      </c>
      <c r="C24" s="118">
        <v>3294</v>
      </c>
      <c r="D24" s="171">
        <v>52</v>
      </c>
      <c r="E24" s="171">
        <v>56.999999999999993</v>
      </c>
      <c r="H24" s="189"/>
      <c r="I24" s="189"/>
      <c r="J24" s="189"/>
      <c r="K24" s="189"/>
    </row>
    <row r="25" spans="1:11" s="129" customFormat="1" ht="15.75">
      <c r="A25" s="37" t="s">
        <v>104</v>
      </c>
      <c r="B25" s="71">
        <v>2799</v>
      </c>
      <c r="C25" s="71">
        <v>3236</v>
      </c>
      <c r="D25" s="153">
        <v>50.4</v>
      </c>
      <c r="E25" s="153">
        <v>56.000000000000007</v>
      </c>
      <c r="H25" s="189"/>
      <c r="I25" s="189"/>
      <c r="J25" s="189"/>
      <c r="K25" s="189"/>
    </row>
    <row r="26" spans="1:11" s="129" customFormat="1" ht="15.75">
      <c r="A26" s="37" t="s">
        <v>105</v>
      </c>
      <c r="B26" s="71">
        <v>153</v>
      </c>
      <c r="C26" s="71">
        <v>131</v>
      </c>
      <c r="D26" s="153">
        <v>2.7</v>
      </c>
      <c r="E26" s="153">
        <v>2.2999999999999998</v>
      </c>
      <c r="H26" s="189"/>
      <c r="I26" s="189"/>
      <c r="J26" s="189"/>
      <c r="K26" s="189"/>
    </row>
    <row r="27" spans="1:11" s="129" customFormat="1" ht="15.75">
      <c r="A27" s="37" t="s">
        <v>125</v>
      </c>
      <c r="B27" s="71">
        <v>2579</v>
      </c>
      <c r="C27" s="71">
        <v>2913</v>
      </c>
      <c r="D27" s="153">
        <v>46.400000000000006</v>
      </c>
      <c r="E27" s="153">
        <v>50.4</v>
      </c>
      <c r="H27" s="189"/>
      <c r="I27" s="189"/>
      <c r="J27" s="189"/>
      <c r="K27" s="189"/>
    </row>
    <row r="28" spans="1:11" s="97" customFormat="1" ht="15.75">
      <c r="A28" s="89" t="s">
        <v>106</v>
      </c>
      <c r="B28" s="118">
        <v>1641</v>
      </c>
      <c r="C28" s="118">
        <v>1536</v>
      </c>
      <c r="D28" s="171">
        <v>29.5</v>
      </c>
      <c r="E28" s="171">
        <v>26.6</v>
      </c>
      <c r="H28" s="189"/>
      <c r="I28" s="189"/>
      <c r="J28" s="189"/>
      <c r="K28" s="189"/>
    </row>
    <row r="29" spans="1:11" s="129" customFormat="1" ht="15.75">
      <c r="A29" s="94" t="s">
        <v>107</v>
      </c>
      <c r="B29" s="71">
        <v>1546</v>
      </c>
      <c r="C29" s="71">
        <v>1426</v>
      </c>
      <c r="D29" s="153">
        <v>27.800000000000004</v>
      </c>
      <c r="E29" s="153">
        <v>24.7</v>
      </c>
      <c r="H29" s="189"/>
      <c r="I29" s="189"/>
      <c r="J29" s="189"/>
      <c r="K29" s="189"/>
    </row>
    <row r="30" spans="1:11" s="129" customFormat="1" ht="15.75">
      <c r="A30" s="37" t="s">
        <v>108</v>
      </c>
      <c r="B30" s="71">
        <v>145</v>
      </c>
      <c r="C30" s="71">
        <v>179</v>
      </c>
      <c r="D30" s="153">
        <v>2.6</v>
      </c>
      <c r="E30" s="153">
        <v>3.1</v>
      </c>
      <c r="H30" s="189"/>
      <c r="I30" s="189"/>
      <c r="J30" s="189"/>
      <c r="K30" s="189"/>
    </row>
    <row r="31" spans="1:11" s="129" customFormat="1" ht="15.75">
      <c r="A31" s="37" t="s">
        <v>109</v>
      </c>
      <c r="B31" s="71">
        <v>203</v>
      </c>
      <c r="C31" s="71">
        <v>155</v>
      </c>
      <c r="D31" s="153">
        <v>3.5999999999999996</v>
      </c>
      <c r="E31" s="153">
        <v>2.7</v>
      </c>
      <c r="H31" s="189"/>
      <c r="I31" s="189"/>
      <c r="J31" s="189"/>
      <c r="K31" s="189"/>
    </row>
    <row r="32" spans="1:11" s="129" customFormat="1" ht="15.75">
      <c r="A32" s="37" t="s">
        <v>125</v>
      </c>
      <c r="B32" s="71">
        <v>1314</v>
      </c>
      <c r="C32" s="71">
        <v>1213</v>
      </c>
      <c r="D32" s="153">
        <v>23.7</v>
      </c>
      <c r="E32" s="153">
        <v>21</v>
      </c>
      <c r="H32" s="189"/>
      <c r="I32" s="189"/>
      <c r="J32" s="189"/>
      <c r="K32" s="189"/>
    </row>
    <row r="33" spans="1:11" s="97" customFormat="1" ht="15.75">
      <c r="A33" s="89" t="s">
        <v>110</v>
      </c>
      <c r="B33" s="118">
        <v>1024</v>
      </c>
      <c r="C33" s="118">
        <v>945</v>
      </c>
      <c r="D33" s="171">
        <v>18.399999999999999</v>
      </c>
      <c r="E33" s="171">
        <v>16.400000000000002</v>
      </c>
      <c r="H33" s="189"/>
      <c r="I33" s="189"/>
      <c r="J33" s="189"/>
      <c r="K33" s="189"/>
    </row>
    <row r="34" spans="1:11" s="97" customFormat="1" ht="15.75">
      <c r="A34" s="95" t="s">
        <v>184</v>
      </c>
      <c r="B34" s="118">
        <v>1410</v>
      </c>
      <c r="C34" s="118">
        <v>1459</v>
      </c>
      <c r="D34" s="171">
        <v>100</v>
      </c>
      <c r="E34" s="171">
        <v>100</v>
      </c>
      <c r="H34" s="189"/>
      <c r="I34" s="189"/>
      <c r="J34" s="189"/>
      <c r="K34" s="189"/>
    </row>
    <row r="35" spans="1:11" s="129" customFormat="1" ht="15.75">
      <c r="A35" s="37" t="s">
        <v>100</v>
      </c>
      <c r="B35" s="71">
        <v>522</v>
      </c>
      <c r="C35" s="71">
        <v>507</v>
      </c>
      <c r="D35" s="153">
        <v>37</v>
      </c>
      <c r="E35" s="153">
        <v>34.799999999999997</v>
      </c>
      <c r="H35" s="189"/>
      <c r="I35" s="189"/>
      <c r="J35" s="189"/>
      <c r="K35" s="189"/>
    </row>
    <row r="36" spans="1:11" s="129" customFormat="1" ht="15.75">
      <c r="A36" s="37" t="s">
        <v>101</v>
      </c>
      <c r="B36" s="71">
        <v>312</v>
      </c>
      <c r="C36" s="71">
        <v>409</v>
      </c>
      <c r="D36" s="153">
        <v>22.1</v>
      </c>
      <c r="E36" s="153">
        <v>28.000000000000004</v>
      </c>
      <c r="H36" s="189"/>
      <c r="I36" s="189"/>
      <c r="J36" s="189"/>
      <c r="K36" s="189"/>
    </row>
    <row r="37" spans="1:11" s="129" customFormat="1" ht="15.75">
      <c r="A37" s="37" t="s">
        <v>102</v>
      </c>
      <c r="B37" s="71">
        <v>290</v>
      </c>
      <c r="C37" s="71">
        <v>239</v>
      </c>
      <c r="D37" s="153">
        <v>20.599999999999998</v>
      </c>
      <c r="E37" s="153">
        <v>16.400000000000002</v>
      </c>
      <c r="H37" s="189"/>
      <c r="I37" s="189"/>
      <c r="J37" s="189"/>
      <c r="K37" s="189"/>
    </row>
    <row r="38" spans="1:11" s="129" customFormat="1" ht="15.75">
      <c r="A38" s="37" t="s">
        <v>1</v>
      </c>
      <c r="B38" s="71">
        <v>286</v>
      </c>
      <c r="C38" s="71">
        <v>304</v>
      </c>
      <c r="D38" s="153">
        <v>20.3</v>
      </c>
      <c r="E38" s="153">
        <v>20.8</v>
      </c>
      <c r="H38" s="189"/>
      <c r="I38" s="189"/>
      <c r="J38" s="189"/>
      <c r="K38" s="189"/>
    </row>
    <row r="39" spans="1:11" s="97" customFormat="1" ht="15.75">
      <c r="A39" s="89" t="s">
        <v>103</v>
      </c>
      <c r="B39" s="118">
        <v>597</v>
      </c>
      <c r="C39" s="118">
        <v>602</v>
      </c>
      <c r="D39" s="171">
        <v>42.4</v>
      </c>
      <c r="E39" s="171">
        <v>41.3</v>
      </c>
      <c r="H39" s="189"/>
      <c r="I39" s="189"/>
      <c r="J39" s="189"/>
      <c r="K39" s="189"/>
    </row>
    <row r="40" spans="1:11" s="129" customFormat="1" ht="15.75">
      <c r="A40" s="37" t="s">
        <v>104</v>
      </c>
      <c r="B40" s="71">
        <v>577</v>
      </c>
      <c r="C40" s="71">
        <v>584</v>
      </c>
      <c r="D40" s="153">
        <v>41</v>
      </c>
      <c r="E40" s="153">
        <v>40</v>
      </c>
      <c r="H40" s="189"/>
      <c r="I40" s="189"/>
      <c r="J40" s="189"/>
      <c r="K40" s="189"/>
    </row>
    <row r="41" spans="1:11" s="129" customFormat="1" ht="15.75">
      <c r="A41" s="37" t="s">
        <v>105</v>
      </c>
      <c r="B41" s="71">
        <v>53</v>
      </c>
      <c r="C41" s="71">
        <v>33</v>
      </c>
      <c r="D41" s="153">
        <v>3.8</v>
      </c>
      <c r="E41" s="153">
        <v>2.2999999999999998</v>
      </c>
      <c r="H41" s="189"/>
      <c r="I41" s="189"/>
      <c r="J41" s="189"/>
      <c r="K41" s="189"/>
    </row>
    <row r="42" spans="1:11" s="129" customFormat="1" ht="15.75">
      <c r="A42" s="37" t="s">
        <v>125</v>
      </c>
      <c r="B42" s="71">
        <v>505</v>
      </c>
      <c r="C42" s="71">
        <v>491</v>
      </c>
      <c r="D42" s="153">
        <v>35.799999999999997</v>
      </c>
      <c r="E42" s="153">
        <v>33.700000000000003</v>
      </c>
      <c r="H42" s="189"/>
      <c r="I42" s="189"/>
      <c r="J42" s="189"/>
      <c r="K42" s="189"/>
    </row>
    <row r="43" spans="1:11" s="97" customFormat="1" ht="15.75">
      <c r="A43" s="89" t="s">
        <v>106</v>
      </c>
      <c r="B43" s="118">
        <v>407</v>
      </c>
      <c r="C43" s="118">
        <v>505</v>
      </c>
      <c r="D43" s="171">
        <v>28.9</v>
      </c>
      <c r="E43" s="171">
        <v>34.599999999999994</v>
      </c>
      <c r="H43" s="189"/>
      <c r="I43" s="189"/>
      <c r="J43" s="189"/>
      <c r="K43" s="189"/>
    </row>
    <row r="44" spans="1:11" s="129" customFormat="1" ht="15.75">
      <c r="A44" s="94" t="s">
        <v>107</v>
      </c>
      <c r="B44" s="71">
        <v>364</v>
      </c>
      <c r="C44" s="71">
        <v>464</v>
      </c>
      <c r="D44" s="153">
        <v>25.8</v>
      </c>
      <c r="E44" s="153">
        <v>31.8</v>
      </c>
      <c r="H44" s="189"/>
      <c r="I44" s="189"/>
      <c r="J44" s="189"/>
      <c r="K44" s="189"/>
    </row>
    <row r="45" spans="1:11" s="129" customFormat="1" ht="15.75">
      <c r="A45" s="37" t="s">
        <v>108</v>
      </c>
      <c r="B45" s="71">
        <v>62</v>
      </c>
      <c r="C45" s="71">
        <v>57</v>
      </c>
      <c r="D45" s="153">
        <v>4.3999999999999995</v>
      </c>
      <c r="E45" s="153">
        <v>3.9</v>
      </c>
      <c r="H45" s="189"/>
      <c r="I45" s="189"/>
      <c r="J45" s="189"/>
      <c r="K45" s="189"/>
    </row>
    <row r="46" spans="1:11" s="129" customFormat="1" ht="15.75">
      <c r="A46" s="37" t="s">
        <v>109</v>
      </c>
      <c r="B46" s="71">
        <v>27</v>
      </c>
      <c r="C46" s="71">
        <v>37</v>
      </c>
      <c r="D46" s="153">
        <v>1.9</v>
      </c>
      <c r="E46" s="153">
        <v>2.5</v>
      </c>
      <c r="H46" s="189"/>
      <c r="I46" s="189"/>
      <c r="J46" s="189"/>
      <c r="K46" s="189"/>
    </row>
    <row r="47" spans="1:11" s="129" customFormat="1" ht="15.75">
      <c r="A47" s="37" t="s">
        <v>125</v>
      </c>
      <c r="B47" s="71">
        <v>318</v>
      </c>
      <c r="C47" s="71">
        <v>411</v>
      </c>
      <c r="D47" s="153">
        <v>22.6</v>
      </c>
      <c r="E47" s="153">
        <v>28.199999999999996</v>
      </c>
      <c r="H47" s="189"/>
      <c r="I47" s="189"/>
      <c r="J47" s="189"/>
      <c r="K47" s="189"/>
    </row>
    <row r="48" spans="1:11" s="97" customFormat="1" ht="15.75">
      <c r="A48" s="89" t="s">
        <v>110</v>
      </c>
      <c r="B48" s="118">
        <v>405</v>
      </c>
      <c r="C48" s="118">
        <v>352</v>
      </c>
      <c r="D48" s="171">
        <v>28.7</v>
      </c>
      <c r="E48" s="171">
        <v>24.099999999999998</v>
      </c>
      <c r="H48" s="189"/>
      <c r="I48" s="189"/>
      <c r="J48" s="189"/>
      <c r="K48" s="189"/>
    </row>
    <row r="49" spans="1:11" s="97" customFormat="1" ht="15.75">
      <c r="A49" s="95" t="s">
        <v>171</v>
      </c>
      <c r="B49" s="118">
        <v>2385</v>
      </c>
      <c r="C49" s="118">
        <v>2488</v>
      </c>
      <c r="D49" s="171">
        <v>100</v>
      </c>
      <c r="E49" s="171">
        <v>100</v>
      </c>
      <c r="H49" s="189"/>
      <c r="I49" s="189"/>
      <c r="J49" s="189"/>
      <c r="K49" s="189"/>
    </row>
    <row r="50" spans="1:11" s="129" customFormat="1" ht="15.75">
      <c r="A50" s="37" t="s">
        <v>100</v>
      </c>
      <c r="B50" s="71">
        <v>838</v>
      </c>
      <c r="C50" s="71">
        <v>774</v>
      </c>
      <c r="D50" s="153">
        <v>35.099999999999994</v>
      </c>
      <c r="E50" s="153">
        <v>31.1</v>
      </c>
      <c r="H50" s="189"/>
      <c r="I50" s="189"/>
      <c r="J50" s="189"/>
      <c r="K50" s="189"/>
    </row>
    <row r="51" spans="1:11" s="129" customFormat="1" ht="15.75">
      <c r="A51" s="37" t="s">
        <v>101</v>
      </c>
      <c r="B51" s="71">
        <v>489</v>
      </c>
      <c r="C51" s="71">
        <v>607</v>
      </c>
      <c r="D51" s="153">
        <v>20.5</v>
      </c>
      <c r="E51" s="153">
        <v>24.4</v>
      </c>
      <c r="H51" s="189"/>
      <c r="I51" s="189"/>
      <c r="J51" s="189"/>
      <c r="K51" s="189"/>
    </row>
    <row r="52" spans="1:11" s="129" customFormat="1" ht="15.75">
      <c r="A52" s="37" t="s">
        <v>102</v>
      </c>
      <c r="B52" s="71">
        <v>338</v>
      </c>
      <c r="C52" s="71">
        <v>315</v>
      </c>
      <c r="D52" s="153">
        <v>14.2</v>
      </c>
      <c r="E52" s="153">
        <v>12.7</v>
      </c>
      <c r="H52" s="189"/>
      <c r="I52" s="189"/>
      <c r="J52" s="189"/>
      <c r="K52" s="189"/>
    </row>
    <row r="53" spans="1:11" s="129" customFormat="1" ht="15.75">
      <c r="A53" s="37" t="s">
        <v>1</v>
      </c>
      <c r="B53" s="71">
        <v>719</v>
      </c>
      <c r="C53" s="71">
        <v>792</v>
      </c>
      <c r="D53" s="153">
        <v>30.2</v>
      </c>
      <c r="E53" s="153">
        <v>31.8</v>
      </c>
      <c r="H53" s="189"/>
      <c r="I53" s="189"/>
      <c r="J53" s="189"/>
      <c r="K53" s="189"/>
    </row>
    <row r="54" spans="1:11" s="97" customFormat="1" ht="15.75">
      <c r="A54" s="89" t="s">
        <v>103</v>
      </c>
      <c r="B54" s="118">
        <v>1047</v>
      </c>
      <c r="C54" s="118">
        <v>1036</v>
      </c>
      <c r="D54" s="171">
        <v>43.9</v>
      </c>
      <c r="E54" s="171">
        <v>41.699999999999996</v>
      </c>
      <c r="H54" s="189"/>
      <c r="I54" s="189"/>
      <c r="J54" s="189"/>
      <c r="K54" s="189"/>
    </row>
    <row r="55" spans="1:11" s="129" customFormat="1" ht="15.75">
      <c r="A55" s="37" t="s">
        <v>104</v>
      </c>
      <c r="B55" s="71">
        <v>1019</v>
      </c>
      <c r="C55" s="71">
        <v>1009</v>
      </c>
      <c r="D55" s="153">
        <v>42.699999999999996</v>
      </c>
      <c r="E55" s="153">
        <v>40.6</v>
      </c>
      <c r="H55" s="189"/>
      <c r="I55" s="189"/>
      <c r="J55" s="189"/>
      <c r="K55" s="189"/>
    </row>
    <row r="56" spans="1:11" s="129" customFormat="1" ht="15.75">
      <c r="A56" s="37" t="s">
        <v>105</v>
      </c>
      <c r="B56" s="71">
        <v>63</v>
      </c>
      <c r="C56" s="71">
        <v>48</v>
      </c>
      <c r="D56" s="153">
        <v>2.6</v>
      </c>
      <c r="E56" s="153">
        <v>1.9</v>
      </c>
      <c r="H56" s="189"/>
      <c r="I56" s="189"/>
      <c r="J56" s="189"/>
      <c r="K56" s="189"/>
    </row>
    <row r="57" spans="1:11" s="129" customFormat="1" ht="15.75">
      <c r="A57" s="37" t="s">
        <v>125</v>
      </c>
      <c r="B57" s="71">
        <v>885</v>
      </c>
      <c r="C57" s="71">
        <v>936</v>
      </c>
      <c r="D57" s="153">
        <v>37.1</v>
      </c>
      <c r="E57" s="153">
        <v>37.6</v>
      </c>
      <c r="H57" s="189"/>
      <c r="I57" s="189"/>
      <c r="J57" s="189"/>
      <c r="K57" s="189"/>
    </row>
    <row r="58" spans="1:11" s="97" customFormat="1" ht="15.75">
      <c r="A58" s="89" t="s">
        <v>106</v>
      </c>
      <c r="B58" s="118">
        <v>719</v>
      </c>
      <c r="C58" s="118">
        <v>843</v>
      </c>
      <c r="D58" s="171">
        <v>30.2</v>
      </c>
      <c r="E58" s="171">
        <v>33.900000000000006</v>
      </c>
      <c r="H58" s="189"/>
      <c r="I58" s="189"/>
      <c r="J58" s="189"/>
      <c r="K58" s="189"/>
    </row>
    <row r="59" spans="1:11" s="129" customFormat="1" ht="15.75">
      <c r="A59" s="94" t="s">
        <v>107</v>
      </c>
      <c r="B59" s="71">
        <v>610</v>
      </c>
      <c r="C59" s="71">
        <v>736</v>
      </c>
      <c r="D59" s="153">
        <v>25.6</v>
      </c>
      <c r="E59" s="153">
        <v>29.599999999999998</v>
      </c>
      <c r="H59" s="189"/>
      <c r="I59" s="189"/>
      <c r="J59" s="189"/>
      <c r="K59" s="189"/>
    </row>
    <row r="60" spans="1:11" s="129" customFormat="1" ht="15.75">
      <c r="A60" s="37" t="s">
        <v>108</v>
      </c>
      <c r="B60" s="71">
        <v>150</v>
      </c>
      <c r="C60" s="71">
        <v>154</v>
      </c>
      <c r="D60" s="153">
        <v>6.3</v>
      </c>
      <c r="E60" s="153">
        <v>6.2</v>
      </c>
      <c r="H60" s="189"/>
      <c r="I60" s="189"/>
      <c r="J60" s="189"/>
      <c r="K60" s="189"/>
    </row>
    <row r="61" spans="1:11" s="129" customFormat="1" ht="15.75">
      <c r="A61" s="37" t="s">
        <v>109</v>
      </c>
      <c r="B61" s="71">
        <v>44</v>
      </c>
      <c r="C61" s="71">
        <v>49</v>
      </c>
      <c r="D61" s="153">
        <v>1.7999999999999998</v>
      </c>
      <c r="E61" s="153">
        <v>2</v>
      </c>
      <c r="H61" s="189"/>
      <c r="I61" s="189"/>
      <c r="J61" s="189"/>
      <c r="K61" s="189"/>
    </row>
    <row r="62" spans="1:11" s="129" customFormat="1" ht="15.75">
      <c r="A62" s="37" t="s">
        <v>125</v>
      </c>
      <c r="B62" s="71">
        <v>531</v>
      </c>
      <c r="C62" s="71">
        <v>646</v>
      </c>
      <c r="D62" s="153">
        <v>22.3</v>
      </c>
      <c r="E62" s="153">
        <v>26</v>
      </c>
      <c r="H62" s="189"/>
      <c r="I62" s="189"/>
      <c r="J62" s="189"/>
      <c r="K62" s="189"/>
    </row>
    <row r="63" spans="1:11" s="97" customFormat="1" ht="15.75">
      <c r="A63" s="89" t="s">
        <v>110</v>
      </c>
      <c r="B63" s="118">
        <v>618</v>
      </c>
      <c r="C63" s="118">
        <v>609</v>
      </c>
      <c r="D63" s="171">
        <v>25.900000000000002</v>
      </c>
      <c r="E63" s="171">
        <v>24.5</v>
      </c>
      <c r="H63" s="189"/>
      <c r="I63" s="189"/>
      <c r="J63" s="189"/>
      <c r="K63" s="189"/>
    </row>
    <row r="64" spans="1:11" s="97" customFormat="1" ht="15.75">
      <c r="A64" s="138" t="s">
        <v>172</v>
      </c>
      <c r="B64" s="118">
        <v>18482</v>
      </c>
      <c r="C64" s="118">
        <v>19235</v>
      </c>
      <c r="D64" s="171">
        <v>100</v>
      </c>
      <c r="E64" s="171">
        <v>100</v>
      </c>
      <c r="H64" s="189"/>
      <c r="I64" s="189"/>
      <c r="J64" s="189"/>
      <c r="K64" s="189"/>
    </row>
    <row r="65" spans="1:14" s="129" customFormat="1" ht="15.75">
      <c r="A65" s="37" t="s">
        <v>100</v>
      </c>
      <c r="B65" s="71">
        <v>7704</v>
      </c>
      <c r="C65" s="71">
        <v>8303</v>
      </c>
      <c r="D65" s="190">
        <v>41.7</v>
      </c>
      <c r="E65" s="190">
        <v>43.2</v>
      </c>
      <c r="H65" s="189"/>
      <c r="I65" s="189"/>
      <c r="J65" s="188"/>
      <c r="K65" s="188"/>
      <c r="M65" s="190"/>
      <c r="N65" s="190"/>
    </row>
    <row r="66" spans="1:14" s="129" customFormat="1" ht="15.75">
      <c r="A66" s="37" t="s">
        <v>101</v>
      </c>
      <c r="B66" s="71">
        <v>3963</v>
      </c>
      <c r="C66" s="71">
        <v>4123</v>
      </c>
      <c r="D66" s="190">
        <v>21.4</v>
      </c>
      <c r="E66" s="190">
        <v>21.4</v>
      </c>
      <c r="H66" s="189"/>
      <c r="I66" s="189"/>
      <c r="J66" s="188"/>
      <c r="K66" s="188"/>
      <c r="M66" s="190"/>
      <c r="N66" s="190"/>
    </row>
    <row r="67" spans="1:14" s="129" customFormat="1" ht="15.75">
      <c r="A67" s="37" t="s">
        <v>102</v>
      </c>
      <c r="B67" s="71">
        <v>2063</v>
      </c>
      <c r="C67" s="71">
        <v>2015</v>
      </c>
      <c r="D67" s="190">
        <v>11.2</v>
      </c>
      <c r="E67" s="190">
        <v>10.5</v>
      </c>
      <c r="H67" s="189"/>
      <c r="I67" s="189"/>
      <c r="J67" s="188"/>
      <c r="K67" s="188"/>
      <c r="M67" s="190"/>
      <c r="N67" s="190"/>
    </row>
    <row r="68" spans="1:14" s="129" customFormat="1" ht="15.75">
      <c r="A68" s="37" t="s">
        <v>1</v>
      </c>
      <c r="B68" s="71">
        <v>4752</v>
      </c>
      <c r="C68" s="71">
        <v>4794</v>
      </c>
      <c r="D68" s="190">
        <v>25.7</v>
      </c>
      <c r="E68" s="190">
        <v>24.9</v>
      </c>
      <c r="H68" s="189"/>
      <c r="I68" s="189"/>
      <c r="J68" s="188"/>
      <c r="K68" s="188"/>
      <c r="M68" s="190"/>
      <c r="N68" s="190"/>
    </row>
    <row r="69" spans="1:14" s="97" customFormat="1" ht="15.75">
      <c r="A69" s="89" t="s">
        <v>103</v>
      </c>
      <c r="B69" s="118">
        <v>9335</v>
      </c>
      <c r="C69" s="118">
        <v>10134</v>
      </c>
      <c r="D69" s="191">
        <v>50.5</v>
      </c>
      <c r="E69" s="191">
        <v>52.7</v>
      </c>
      <c r="G69" s="171"/>
      <c r="H69" s="189"/>
      <c r="I69" s="189"/>
      <c r="J69" s="188"/>
      <c r="K69" s="188"/>
      <c r="M69" s="191"/>
      <c r="N69" s="191"/>
    </row>
    <row r="70" spans="1:14" s="129" customFormat="1" ht="15.75">
      <c r="A70" s="37" t="s">
        <v>104</v>
      </c>
      <c r="B70" s="71">
        <v>8991</v>
      </c>
      <c r="C70" s="71">
        <v>9910</v>
      </c>
      <c r="D70" s="190">
        <v>48.6</v>
      </c>
      <c r="E70" s="190">
        <v>51.5</v>
      </c>
      <c r="H70" s="189"/>
      <c r="I70" s="189"/>
      <c r="J70" s="188"/>
      <c r="K70" s="188"/>
      <c r="M70" s="190"/>
      <c r="N70" s="190"/>
    </row>
    <row r="71" spans="1:14" s="129" customFormat="1" ht="15.75">
      <c r="A71" s="37" t="s">
        <v>105</v>
      </c>
      <c r="B71" s="71">
        <v>666</v>
      </c>
      <c r="C71" s="71">
        <v>509</v>
      </c>
      <c r="D71" s="190">
        <v>3.6</v>
      </c>
      <c r="E71" s="190">
        <v>2.6</v>
      </c>
      <c r="H71" s="189"/>
      <c r="I71" s="189"/>
      <c r="J71" s="188"/>
      <c r="K71" s="188"/>
      <c r="M71" s="190"/>
      <c r="N71" s="190"/>
    </row>
    <row r="72" spans="1:14" s="129" customFormat="1" ht="15.75">
      <c r="A72" s="37" t="s">
        <v>125</v>
      </c>
      <c r="B72" s="71">
        <v>8035</v>
      </c>
      <c r="C72" s="71">
        <v>8774</v>
      </c>
      <c r="D72" s="190">
        <v>43.5</v>
      </c>
      <c r="E72" s="190">
        <v>45.6</v>
      </c>
      <c r="H72" s="189"/>
      <c r="I72" s="189"/>
      <c r="J72" s="188"/>
      <c r="K72" s="188"/>
      <c r="M72" s="190"/>
      <c r="N72" s="190"/>
    </row>
    <row r="73" spans="1:14" s="129" customFormat="1" ht="15.75">
      <c r="A73" s="89" t="s">
        <v>106</v>
      </c>
      <c r="B73" s="118">
        <v>5444</v>
      </c>
      <c r="C73" s="118">
        <v>5624</v>
      </c>
      <c r="D73" s="190">
        <v>29.5</v>
      </c>
      <c r="E73" s="190">
        <v>29.2</v>
      </c>
      <c r="H73" s="189"/>
      <c r="I73" s="189"/>
      <c r="J73" s="188"/>
      <c r="K73" s="188"/>
      <c r="M73" s="190"/>
      <c r="N73" s="190"/>
    </row>
    <row r="74" spans="1:14" s="129" customFormat="1" ht="15.75">
      <c r="A74" s="94" t="s">
        <v>107</v>
      </c>
      <c r="B74" s="71">
        <v>4918</v>
      </c>
      <c r="C74" s="71">
        <v>5122</v>
      </c>
      <c r="D74" s="190">
        <v>26.6</v>
      </c>
      <c r="E74" s="190">
        <v>26.6</v>
      </c>
      <c r="H74" s="189"/>
      <c r="I74" s="189"/>
      <c r="J74" s="188"/>
      <c r="K74" s="188"/>
      <c r="M74" s="190"/>
      <c r="N74" s="190"/>
    </row>
    <row r="75" spans="1:14" s="129" customFormat="1" ht="15.75">
      <c r="A75" s="37" t="s">
        <v>108</v>
      </c>
      <c r="B75" s="71">
        <v>746</v>
      </c>
      <c r="C75" s="71">
        <v>809</v>
      </c>
      <c r="D75" s="190">
        <v>4</v>
      </c>
      <c r="E75" s="190">
        <v>4.2</v>
      </c>
      <c r="H75" s="189"/>
      <c r="I75" s="189"/>
      <c r="J75" s="188"/>
      <c r="K75" s="188"/>
      <c r="M75" s="190"/>
      <c r="N75" s="190"/>
    </row>
    <row r="76" spans="1:14" s="129" customFormat="1" ht="15.75">
      <c r="A76" s="37" t="s">
        <v>109</v>
      </c>
      <c r="B76" s="71">
        <v>514</v>
      </c>
      <c r="C76" s="71">
        <v>480</v>
      </c>
      <c r="D76" s="190">
        <v>2.8</v>
      </c>
      <c r="E76" s="190">
        <v>2.5</v>
      </c>
      <c r="H76" s="189"/>
      <c r="I76" s="189"/>
      <c r="J76" s="188"/>
      <c r="K76" s="188"/>
      <c r="M76" s="190"/>
      <c r="N76" s="190"/>
    </row>
    <row r="77" spans="1:14" s="129" customFormat="1" ht="15.75">
      <c r="A77" s="37" t="s">
        <v>125</v>
      </c>
      <c r="B77" s="71">
        <v>4238</v>
      </c>
      <c r="C77" s="71">
        <v>4385</v>
      </c>
      <c r="D77" s="190">
        <v>22.9</v>
      </c>
      <c r="E77" s="190">
        <v>22.8</v>
      </c>
      <c r="H77" s="189"/>
      <c r="I77" s="189"/>
      <c r="J77" s="188"/>
      <c r="K77" s="188"/>
      <c r="M77" s="190"/>
      <c r="N77" s="190"/>
    </row>
    <row r="78" spans="1:14" s="97" customFormat="1" ht="15.75">
      <c r="A78" s="89" t="s">
        <v>110</v>
      </c>
      <c r="B78" s="118">
        <v>3701</v>
      </c>
      <c r="C78" s="118">
        <v>3477</v>
      </c>
      <c r="D78" s="191">
        <v>20</v>
      </c>
      <c r="E78" s="191">
        <v>18.100000000000001</v>
      </c>
      <c r="H78" s="189"/>
      <c r="I78" s="189"/>
      <c r="J78" s="188"/>
      <c r="K78" s="188"/>
      <c r="M78" s="191"/>
      <c r="N78" s="191"/>
    </row>
    <row r="79" spans="1:14" ht="15" customHeight="1">
      <c r="A79" s="64" t="s">
        <v>53</v>
      </c>
      <c r="B79" s="61"/>
      <c r="C79" s="61"/>
      <c r="D79" s="61"/>
      <c r="E79" s="61"/>
    </row>
    <row r="80" spans="1:14">
      <c r="A80" s="67" t="s">
        <v>34</v>
      </c>
      <c r="B80" s="19"/>
      <c r="C80" s="19"/>
      <c r="D80" s="20"/>
      <c r="E80" s="20"/>
    </row>
  </sheetData>
  <pageMargins left="0.7" right="0.7" top="0.75" bottom="0.75" header="0.3" footer="0.3"/>
  <pageSetup scale="89" fitToHeight="0" orientation="portrait" r:id="rId1"/>
  <headerFooter>
    <oddFooter>&amp;L&amp;10&amp;F, &amp;A</oddFooter>
  </headerFooter>
  <rowBreaks count="1" manualBreakCount="1">
    <brk id="4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5"/>
  <sheetViews>
    <sheetView zoomScale="90" zoomScaleNormal="90" zoomScalePageLayoutView="90" workbookViewId="0"/>
  </sheetViews>
  <sheetFormatPr defaultColWidth="8.6640625" defaultRowHeight="15"/>
  <cols>
    <col min="1" max="1" width="32.109375" style="14" customWidth="1"/>
  </cols>
  <sheetData>
    <row r="1" spans="1:3" ht="15.75">
      <c r="A1" s="11" t="s">
        <v>94</v>
      </c>
      <c r="B1" s="1"/>
      <c r="C1" s="1"/>
    </row>
    <row r="2" spans="1:3">
      <c r="B2" s="2" t="s">
        <v>54</v>
      </c>
      <c r="C2" s="1"/>
    </row>
    <row r="3" spans="1:3" s="82" customFormat="1" ht="15.75">
      <c r="A3" s="180">
        <v>2015</v>
      </c>
      <c r="B3" s="51" t="s">
        <v>95</v>
      </c>
      <c r="C3" s="51" t="s">
        <v>0</v>
      </c>
    </row>
    <row r="4" spans="1:3" s="97" customFormat="1" ht="15.75">
      <c r="A4" s="127" t="s">
        <v>55</v>
      </c>
      <c r="B4" s="78"/>
      <c r="C4" s="78"/>
    </row>
    <row r="5" spans="1:3" s="97" customFormat="1" ht="15.75">
      <c r="A5" s="89" t="s">
        <v>111</v>
      </c>
      <c r="B5" s="140">
        <v>259</v>
      </c>
      <c r="C5" s="140">
        <v>729</v>
      </c>
    </row>
    <row r="6" spans="1:3" s="25" customFormat="1">
      <c r="A6" s="88" t="s">
        <v>100</v>
      </c>
      <c r="B6" s="139">
        <v>127</v>
      </c>
      <c r="C6" s="139"/>
    </row>
    <row r="7" spans="1:3" s="25" customFormat="1">
      <c r="A7" s="88" t="s">
        <v>101</v>
      </c>
      <c r="B7" s="139">
        <v>52</v>
      </c>
      <c r="C7" s="139"/>
    </row>
    <row r="8" spans="1:3" s="25" customFormat="1">
      <c r="A8" s="88" t="s">
        <v>102</v>
      </c>
      <c r="B8" s="139">
        <v>30</v>
      </c>
      <c r="C8" s="139"/>
    </row>
    <row r="9" spans="1:3" s="25" customFormat="1">
      <c r="A9" s="88" t="s">
        <v>1</v>
      </c>
      <c r="B9" s="139">
        <v>51</v>
      </c>
      <c r="C9" s="139"/>
    </row>
    <row r="10" spans="1:3" s="25" customFormat="1">
      <c r="A10" s="52" t="s">
        <v>56</v>
      </c>
      <c r="B10" s="139"/>
      <c r="C10" s="139"/>
    </row>
    <row r="11" spans="1:3" s="97" customFormat="1" ht="15.75">
      <c r="A11" s="89" t="s">
        <v>111</v>
      </c>
      <c r="B11" s="140">
        <v>300</v>
      </c>
      <c r="C11" s="140">
        <v>708</v>
      </c>
    </row>
    <row r="12" spans="1:3" s="25" customFormat="1">
      <c r="A12" s="88" t="s">
        <v>100</v>
      </c>
      <c r="B12" s="139">
        <v>93</v>
      </c>
      <c r="C12" s="139"/>
    </row>
    <row r="13" spans="1:3" s="25" customFormat="1">
      <c r="A13" s="88" t="s">
        <v>101</v>
      </c>
      <c r="B13" s="139">
        <v>41</v>
      </c>
      <c r="C13" s="139"/>
    </row>
    <row r="14" spans="1:3" s="25" customFormat="1">
      <c r="A14" s="88" t="s">
        <v>102</v>
      </c>
      <c r="B14" s="139">
        <v>20</v>
      </c>
      <c r="C14" s="139"/>
    </row>
    <row r="15" spans="1:3" s="25" customFormat="1">
      <c r="A15" s="88" t="s">
        <v>1</v>
      </c>
      <c r="B15" s="139">
        <v>146</v>
      </c>
      <c r="C15" s="139"/>
    </row>
    <row r="16" spans="1:3" s="25" customFormat="1">
      <c r="A16" s="52" t="s">
        <v>57</v>
      </c>
      <c r="B16" s="139"/>
      <c r="C16" s="139"/>
    </row>
    <row r="17" spans="1:3" s="97" customFormat="1" ht="15.75">
      <c r="A17" s="89" t="s">
        <v>111</v>
      </c>
      <c r="B17" s="140">
        <v>567</v>
      </c>
      <c r="C17" s="140">
        <v>1289</v>
      </c>
    </row>
    <row r="18" spans="1:3" s="25" customFormat="1">
      <c r="A18" s="88" t="s">
        <v>100</v>
      </c>
      <c r="B18" s="139">
        <v>242</v>
      </c>
      <c r="C18" s="139"/>
    </row>
    <row r="19" spans="1:3" s="25" customFormat="1">
      <c r="A19" s="88" t="s">
        <v>101</v>
      </c>
      <c r="B19" s="139">
        <v>112</v>
      </c>
      <c r="C19" s="139"/>
    </row>
    <row r="20" spans="1:3" s="25" customFormat="1">
      <c r="A20" s="88" t="s">
        <v>102</v>
      </c>
      <c r="B20" s="139">
        <v>57</v>
      </c>
      <c r="C20" s="139"/>
    </row>
    <row r="21" spans="1:3" s="25" customFormat="1">
      <c r="A21" s="88" t="s">
        <v>1</v>
      </c>
      <c r="B21" s="139">
        <v>157</v>
      </c>
      <c r="C21" s="139"/>
    </row>
    <row r="22" spans="1:3" s="25" customFormat="1">
      <c r="A22" s="52" t="s">
        <v>58</v>
      </c>
      <c r="B22" s="139"/>
      <c r="C22" s="139"/>
    </row>
    <row r="23" spans="1:3" s="97" customFormat="1" ht="15.75">
      <c r="A23" s="89" t="s">
        <v>111</v>
      </c>
      <c r="B23" s="140">
        <v>365</v>
      </c>
      <c r="C23" s="140">
        <v>1019</v>
      </c>
    </row>
    <row r="24" spans="1:3" s="25" customFormat="1">
      <c r="A24" s="88" t="s">
        <v>100</v>
      </c>
      <c r="B24" s="139">
        <v>177</v>
      </c>
      <c r="C24" s="139"/>
    </row>
    <row r="25" spans="1:3" s="25" customFormat="1">
      <c r="A25" s="88" t="s">
        <v>101</v>
      </c>
      <c r="B25" s="139">
        <v>112</v>
      </c>
      <c r="C25" s="139"/>
    </row>
    <row r="26" spans="1:3" s="25" customFormat="1">
      <c r="A26" s="88" t="s">
        <v>102</v>
      </c>
      <c r="B26" s="139">
        <v>22</v>
      </c>
      <c r="C26" s="139"/>
    </row>
    <row r="27" spans="1:3" s="25" customFormat="1">
      <c r="A27" s="88" t="s">
        <v>1</v>
      </c>
      <c r="B27" s="139">
        <v>54</v>
      </c>
      <c r="C27" s="139"/>
    </row>
    <row r="28" spans="1:3" s="25" customFormat="1">
      <c r="A28" s="127" t="s">
        <v>59</v>
      </c>
      <c r="B28" s="139"/>
      <c r="C28" s="139"/>
    </row>
    <row r="29" spans="1:3" s="97" customFormat="1" ht="15.75">
      <c r="A29" s="89" t="s">
        <v>111</v>
      </c>
      <c r="B29" s="140">
        <v>251</v>
      </c>
      <c r="C29" s="140">
        <v>524</v>
      </c>
    </row>
    <row r="30" spans="1:3" s="25" customFormat="1">
      <c r="A30" s="88" t="s">
        <v>100</v>
      </c>
      <c r="B30" s="139">
        <v>115</v>
      </c>
      <c r="C30" s="139"/>
    </row>
    <row r="31" spans="1:3" s="25" customFormat="1">
      <c r="A31" s="88" t="s">
        <v>101</v>
      </c>
      <c r="B31" s="139">
        <v>54</v>
      </c>
      <c r="C31" s="139"/>
    </row>
    <row r="32" spans="1:3" s="25" customFormat="1">
      <c r="A32" s="88" t="s">
        <v>102</v>
      </c>
      <c r="B32" s="139">
        <v>27</v>
      </c>
      <c r="C32" s="139"/>
    </row>
    <row r="33" spans="1:3" s="25" customFormat="1">
      <c r="A33" s="88" t="s">
        <v>1</v>
      </c>
      <c r="B33" s="139">
        <v>57</v>
      </c>
      <c r="C33" s="139"/>
    </row>
    <row r="34" spans="1:3" s="25" customFormat="1">
      <c r="A34" s="127" t="s">
        <v>60</v>
      </c>
      <c r="B34" s="139"/>
      <c r="C34" s="139"/>
    </row>
    <row r="35" spans="1:3" s="97" customFormat="1" ht="15.75">
      <c r="A35" s="89" t="s">
        <v>111</v>
      </c>
      <c r="B35" s="140">
        <v>347</v>
      </c>
      <c r="C35" s="140">
        <v>892</v>
      </c>
    </row>
    <row r="36" spans="1:3" s="25" customFormat="1">
      <c r="A36" s="88" t="s">
        <v>100</v>
      </c>
      <c r="B36" s="139">
        <v>159</v>
      </c>
      <c r="C36" s="139"/>
    </row>
    <row r="37" spans="1:3" s="25" customFormat="1">
      <c r="A37" s="88" t="s">
        <v>101</v>
      </c>
      <c r="B37" s="139">
        <v>101</v>
      </c>
      <c r="C37" s="139"/>
    </row>
    <row r="38" spans="1:3" s="25" customFormat="1">
      <c r="A38" s="88" t="s">
        <v>102</v>
      </c>
      <c r="B38" s="139">
        <v>37</v>
      </c>
      <c r="C38" s="139"/>
    </row>
    <row r="39" spans="1:3" s="25" customFormat="1">
      <c r="A39" s="88" t="s">
        <v>1</v>
      </c>
      <c r="B39" s="139">
        <v>50</v>
      </c>
      <c r="C39" s="139"/>
    </row>
    <row r="40" spans="1:3" s="25" customFormat="1">
      <c r="A40" s="127" t="s">
        <v>61</v>
      </c>
      <c r="B40" s="139"/>
      <c r="C40" s="139"/>
    </row>
    <row r="41" spans="1:3" s="97" customFormat="1" ht="15.75">
      <c r="A41" s="89" t="s">
        <v>111</v>
      </c>
      <c r="B41" s="140">
        <v>1041</v>
      </c>
      <c r="C41" s="140">
        <v>2328</v>
      </c>
    </row>
    <row r="42" spans="1:3" s="25" customFormat="1">
      <c r="A42" s="88" t="s">
        <v>100</v>
      </c>
      <c r="B42" s="139">
        <v>567</v>
      </c>
      <c r="C42" s="139"/>
    </row>
    <row r="43" spans="1:3" s="25" customFormat="1">
      <c r="A43" s="88" t="s">
        <v>101</v>
      </c>
      <c r="B43" s="139">
        <v>220</v>
      </c>
      <c r="C43" s="139"/>
    </row>
    <row r="44" spans="1:3" s="25" customFormat="1">
      <c r="A44" s="88" t="s">
        <v>102</v>
      </c>
      <c r="B44" s="139">
        <v>90</v>
      </c>
      <c r="C44" s="139"/>
    </row>
    <row r="45" spans="1:3" s="25" customFormat="1">
      <c r="A45" s="88" t="s">
        <v>1</v>
      </c>
      <c r="B45" s="139">
        <v>164</v>
      </c>
      <c r="C45" s="139"/>
    </row>
    <row r="46" spans="1:3" s="25" customFormat="1">
      <c r="A46" s="127" t="s">
        <v>62</v>
      </c>
      <c r="B46" s="139"/>
      <c r="C46" s="139"/>
    </row>
    <row r="47" spans="1:3" s="97" customFormat="1" ht="15.75">
      <c r="A47" s="89" t="s">
        <v>111</v>
      </c>
      <c r="B47" s="140">
        <v>373</v>
      </c>
      <c r="C47" s="140">
        <v>860</v>
      </c>
    </row>
    <row r="48" spans="1:3" s="25" customFormat="1">
      <c r="A48" s="88" t="s">
        <v>100</v>
      </c>
      <c r="B48" s="139">
        <v>227</v>
      </c>
      <c r="C48" s="139"/>
    </row>
    <row r="49" spans="1:3" s="25" customFormat="1">
      <c r="A49" s="88" t="s">
        <v>101</v>
      </c>
      <c r="B49" s="139">
        <v>43</v>
      </c>
      <c r="C49" s="139"/>
    </row>
    <row r="50" spans="1:3" s="25" customFormat="1">
      <c r="A50" s="88" t="s">
        <v>102</v>
      </c>
      <c r="B50" s="139">
        <v>29</v>
      </c>
      <c r="C50" s="139"/>
    </row>
    <row r="51" spans="1:3" s="25" customFormat="1">
      <c r="A51" s="88" t="s">
        <v>1</v>
      </c>
      <c r="B51" s="139">
        <v>73</v>
      </c>
      <c r="C51" s="139"/>
    </row>
    <row r="52" spans="1:3" s="25" customFormat="1">
      <c r="A52" s="127" t="s">
        <v>63</v>
      </c>
      <c r="B52" s="139"/>
      <c r="C52" s="139"/>
    </row>
    <row r="53" spans="1:3" s="97" customFormat="1" ht="15.75">
      <c r="A53" s="89" t="s">
        <v>111</v>
      </c>
      <c r="B53" s="140">
        <v>1834</v>
      </c>
      <c r="C53" s="141">
        <v>3705</v>
      </c>
    </row>
    <row r="54" spans="1:3" s="25" customFormat="1">
      <c r="A54" s="88" t="s">
        <v>100</v>
      </c>
      <c r="B54" s="139">
        <v>815</v>
      </c>
      <c r="C54" s="139"/>
    </row>
    <row r="55" spans="1:3" s="25" customFormat="1">
      <c r="A55" s="88" t="s">
        <v>101</v>
      </c>
      <c r="B55" s="139">
        <v>281</v>
      </c>
      <c r="C55" s="139"/>
    </row>
    <row r="56" spans="1:3" s="25" customFormat="1">
      <c r="A56" s="88" t="s">
        <v>102</v>
      </c>
      <c r="B56" s="139">
        <v>174</v>
      </c>
      <c r="C56" s="139"/>
    </row>
    <row r="57" spans="1:3" s="25" customFormat="1">
      <c r="A57" s="88" t="s">
        <v>1</v>
      </c>
      <c r="B57" s="139">
        <v>563</v>
      </c>
      <c r="C57" s="139"/>
    </row>
    <row r="58" spans="1:3" s="25" customFormat="1">
      <c r="A58" s="127" t="s">
        <v>64</v>
      </c>
      <c r="B58" s="139"/>
      <c r="C58" s="139"/>
    </row>
    <row r="59" spans="1:3" s="25" customFormat="1">
      <c r="A59" s="89" t="s">
        <v>111</v>
      </c>
      <c r="B59" s="140">
        <v>342</v>
      </c>
      <c r="C59" s="140">
        <v>722</v>
      </c>
    </row>
    <row r="60" spans="1:3" s="25" customFormat="1">
      <c r="A60" s="88" t="s">
        <v>100</v>
      </c>
      <c r="B60" s="139">
        <v>145</v>
      </c>
      <c r="C60" s="139"/>
    </row>
    <row r="61" spans="1:3" s="25" customFormat="1">
      <c r="A61" s="88" t="s">
        <v>101</v>
      </c>
      <c r="B61" s="139">
        <v>74</v>
      </c>
      <c r="C61" s="139"/>
    </row>
    <row r="62" spans="1:3" s="25" customFormat="1">
      <c r="A62" s="88" t="s">
        <v>102</v>
      </c>
      <c r="B62" s="139">
        <v>39</v>
      </c>
      <c r="C62" s="139"/>
    </row>
    <row r="63" spans="1:3" s="25" customFormat="1">
      <c r="A63" s="88" t="s">
        <v>1</v>
      </c>
      <c r="B63" s="139">
        <v>85</v>
      </c>
      <c r="C63" s="139"/>
    </row>
    <row r="64" spans="1:3" s="25" customFormat="1">
      <c r="A64" s="127" t="s">
        <v>65</v>
      </c>
      <c r="B64" s="139"/>
      <c r="C64" s="139"/>
    </row>
    <row r="65" spans="1:3" s="97" customFormat="1" ht="15.75">
      <c r="A65" s="89" t="s">
        <v>111</v>
      </c>
      <c r="B65" s="140">
        <v>227</v>
      </c>
      <c r="C65" s="140">
        <v>622</v>
      </c>
    </row>
    <row r="66" spans="1:3" s="25" customFormat="1">
      <c r="A66" s="88" t="s">
        <v>100</v>
      </c>
      <c r="B66" s="139">
        <v>124</v>
      </c>
      <c r="C66" s="139"/>
    </row>
    <row r="67" spans="1:3" s="25" customFormat="1">
      <c r="A67" s="88" t="s">
        <v>101</v>
      </c>
      <c r="B67" s="139">
        <v>63</v>
      </c>
      <c r="C67" s="139"/>
    </row>
    <row r="68" spans="1:3" s="25" customFormat="1">
      <c r="A68" s="88" t="s">
        <v>102</v>
      </c>
      <c r="B68" s="139">
        <v>15</v>
      </c>
      <c r="C68" s="139"/>
    </row>
    <row r="69" spans="1:3" s="25" customFormat="1">
      <c r="A69" s="88" t="s">
        <v>1</v>
      </c>
      <c r="B69" s="139">
        <v>26</v>
      </c>
      <c r="C69" s="139"/>
    </row>
    <row r="70" spans="1:3" s="25" customFormat="1">
      <c r="A70" s="127" t="s">
        <v>66</v>
      </c>
      <c r="B70" s="139"/>
      <c r="C70" s="139"/>
    </row>
    <row r="71" spans="1:3" s="97" customFormat="1" ht="15.75">
      <c r="A71" s="89" t="s">
        <v>111</v>
      </c>
      <c r="B71" s="140">
        <v>215</v>
      </c>
      <c r="C71" s="140">
        <v>536</v>
      </c>
    </row>
    <row r="72" spans="1:3" s="25" customFormat="1">
      <c r="A72" s="88" t="s">
        <v>100</v>
      </c>
      <c r="B72" s="139">
        <v>123</v>
      </c>
      <c r="C72" s="139"/>
    </row>
    <row r="73" spans="1:3" s="25" customFormat="1">
      <c r="A73" s="88" t="s">
        <v>101</v>
      </c>
      <c r="B73" s="139">
        <v>33</v>
      </c>
      <c r="C73" s="139"/>
    </row>
    <row r="74" spans="1:3" s="25" customFormat="1">
      <c r="A74" s="88" t="s">
        <v>102</v>
      </c>
      <c r="B74" s="139">
        <v>28</v>
      </c>
      <c r="C74" s="139"/>
    </row>
    <row r="75" spans="1:3" s="25" customFormat="1">
      <c r="A75" s="88" t="s">
        <v>1</v>
      </c>
      <c r="B75" s="139">
        <v>30</v>
      </c>
      <c r="C75" s="139"/>
    </row>
    <row r="76" spans="1:3" s="25" customFormat="1">
      <c r="A76" s="127" t="s">
        <v>67</v>
      </c>
      <c r="B76" s="139"/>
      <c r="C76" s="139"/>
    </row>
    <row r="77" spans="1:3" s="97" customFormat="1" ht="15.75">
      <c r="A77" s="89" t="s">
        <v>111</v>
      </c>
      <c r="B77" s="140">
        <v>287</v>
      </c>
      <c r="C77" s="140">
        <v>791</v>
      </c>
    </row>
    <row r="78" spans="1:3" s="25" customFormat="1">
      <c r="A78" s="88" t="s">
        <v>100</v>
      </c>
      <c r="B78" s="139">
        <v>142</v>
      </c>
      <c r="C78" s="139"/>
    </row>
    <row r="79" spans="1:3" s="25" customFormat="1">
      <c r="A79" s="88" t="s">
        <v>101</v>
      </c>
      <c r="B79" s="139">
        <v>40</v>
      </c>
      <c r="C79" s="139"/>
    </row>
    <row r="80" spans="1:3" s="25" customFormat="1">
      <c r="A80" s="88" t="s">
        <v>102</v>
      </c>
      <c r="B80" s="139">
        <v>22</v>
      </c>
      <c r="C80" s="139"/>
    </row>
    <row r="81" spans="1:3" s="25" customFormat="1">
      <c r="A81" s="88" t="s">
        <v>1</v>
      </c>
      <c r="B81" s="139">
        <v>84</v>
      </c>
      <c r="C81" s="139"/>
    </row>
    <row r="82" spans="1:3" s="25" customFormat="1">
      <c r="A82" s="127" t="s">
        <v>68</v>
      </c>
      <c r="B82" s="139"/>
      <c r="C82" s="139"/>
    </row>
    <row r="83" spans="1:3" s="97" customFormat="1" ht="15.75">
      <c r="A83" s="89" t="s">
        <v>111</v>
      </c>
      <c r="B83" s="140">
        <v>199</v>
      </c>
      <c r="C83" s="140">
        <v>604</v>
      </c>
    </row>
    <row r="84" spans="1:3" s="25" customFormat="1">
      <c r="A84" s="88" t="s">
        <v>100</v>
      </c>
      <c r="B84" s="139">
        <v>83</v>
      </c>
      <c r="C84" s="139"/>
    </row>
    <row r="85" spans="1:3" s="25" customFormat="1">
      <c r="A85" s="88" t="s">
        <v>101</v>
      </c>
      <c r="B85" s="139">
        <v>46</v>
      </c>
      <c r="C85" s="139"/>
    </row>
    <row r="86" spans="1:3" s="25" customFormat="1">
      <c r="A86" s="88" t="s">
        <v>102</v>
      </c>
      <c r="B86" s="139">
        <v>17</v>
      </c>
      <c r="C86" s="139"/>
    </row>
    <row r="87" spans="1:3" s="25" customFormat="1">
      <c r="A87" s="88" t="s">
        <v>1</v>
      </c>
      <c r="B87" s="139">
        <v>54</v>
      </c>
      <c r="C87" s="139"/>
    </row>
    <row r="88" spans="1:3" s="25" customFormat="1">
      <c r="A88" s="127" t="s">
        <v>69</v>
      </c>
      <c r="B88" s="139"/>
      <c r="C88" s="139"/>
    </row>
    <row r="89" spans="1:3" s="97" customFormat="1" ht="15.75">
      <c r="A89" s="89" t="s">
        <v>111</v>
      </c>
      <c r="B89" s="140">
        <v>343</v>
      </c>
      <c r="C89" s="140">
        <v>809</v>
      </c>
    </row>
    <row r="90" spans="1:3" s="25" customFormat="1">
      <c r="A90" s="88" t="s">
        <v>100</v>
      </c>
      <c r="B90" s="139">
        <v>141</v>
      </c>
      <c r="C90" s="139"/>
    </row>
    <row r="91" spans="1:3" s="25" customFormat="1">
      <c r="A91" s="88" t="s">
        <v>101</v>
      </c>
      <c r="B91" s="139">
        <v>95</v>
      </c>
      <c r="C91" s="139"/>
    </row>
    <row r="92" spans="1:3" s="25" customFormat="1">
      <c r="A92" s="88" t="s">
        <v>102</v>
      </c>
      <c r="B92" s="139">
        <v>33</v>
      </c>
      <c r="C92" s="139"/>
    </row>
    <row r="93" spans="1:3" s="25" customFormat="1">
      <c r="A93" s="88" t="s">
        <v>1</v>
      </c>
      <c r="B93" s="139">
        <v>74</v>
      </c>
      <c r="C93" s="139"/>
    </row>
    <row r="94" spans="1:3" s="25" customFormat="1">
      <c r="A94" s="127" t="s">
        <v>70</v>
      </c>
      <c r="B94" s="139"/>
      <c r="C94" s="139"/>
    </row>
    <row r="95" spans="1:3" s="97" customFormat="1" ht="15.75">
      <c r="A95" s="89" t="s">
        <v>111</v>
      </c>
      <c r="B95" s="140">
        <v>127</v>
      </c>
      <c r="C95" s="140">
        <v>281</v>
      </c>
    </row>
    <row r="96" spans="1:3" s="25" customFormat="1">
      <c r="A96" s="88" t="s">
        <v>100</v>
      </c>
      <c r="B96" s="139">
        <v>47</v>
      </c>
      <c r="C96" s="139"/>
    </row>
    <row r="97" spans="1:3" s="25" customFormat="1">
      <c r="A97" s="88" t="s">
        <v>101</v>
      </c>
      <c r="B97" s="139">
        <v>28</v>
      </c>
      <c r="C97" s="139"/>
    </row>
    <row r="98" spans="1:3" s="25" customFormat="1">
      <c r="A98" s="88" t="s">
        <v>102</v>
      </c>
      <c r="B98" s="139">
        <v>16</v>
      </c>
      <c r="C98" s="139"/>
    </row>
    <row r="99" spans="1:3" s="25" customFormat="1">
      <c r="A99" s="88" t="s">
        <v>1</v>
      </c>
      <c r="B99" s="139">
        <v>36</v>
      </c>
      <c r="C99" s="139"/>
    </row>
    <row r="100" spans="1:3" s="25" customFormat="1">
      <c r="A100" s="127" t="s">
        <v>71</v>
      </c>
      <c r="B100" s="139"/>
      <c r="C100" s="139"/>
    </row>
    <row r="101" spans="1:3" s="97" customFormat="1" ht="15.75">
      <c r="A101" s="89" t="s">
        <v>111</v>
      </c>
      <c r="B101" s="140">
        <v>159</v>
      </c>
      <c r="C101" s="140">
        <v>301</v>
      </c>
    </row>
    <row r="102" spans="1:3" s="25" customFormat="1">
      <c r="A102" s="88" t="s">
        <v>100</v>
      </c>
      <c r="B102" s="139">
        <v>62</v>
      </c>
      <c r="C102" s="139"/>
    </row>
    <row r="103" spans="1:3" s="25" customFormat="1">
      <c r="A103" s="88" t="s">
        <v>101</v>
      </c>
      <c r="B103" s="139">
        <v>43</v>
      </c>
      <c r="C103" s="139"/>
    </row>
    <row r="104" spans="1:3" s="25" customFormat="1">
      <c r="A104" s="88" t="s">
        <v>102</v>
      </c>
      <c r="B104" s="139">
        <v>12</v>
      </c>
      <c r="C104" s="139"/>
    </row>
    <row r="105" spans="1:3" s="25" customFormat="1">
      <c r="A105" s="88" t="s">
        <v>1</v>
      </c>
      <c r="B105" s="139">
        <v>42</v>
      </c>
      <c r="C105" s="139"/>
    </row>
    <row r="106" spans="1:3" s="25" customFormat="1">
      <c r="A106" s="52" t="s">
        <v>72</v>
      </c>
      <c r="B106" s="139"/>
      <c r="C106" s="139"/>
    </row>
    <row r="107" spans="1:3" s="97" customFormat="1" ht="15.75">
      <c r="A107" s="89" t="s">
        <v>111</v>
      </c>
      <c r="B107" s="140">
        <v>140</v>
      </c>
      <c r="C107" s="140">
        <v>395</v>
      </c>
    </row>
    <row r="108" spans="1:3" s="25" customFormat="1">
      <c r="A108" s="88" t="s">
        <v>100</v>
      </c>
      <c r="B108" s="139">
        <v>60</v>
      </c>
      <c r="C108" s="139"/>
    </row>
    <row r="109" spans="1:3" s="25" customFormat="1">
      <c r="A109" s="88" t="s">
        <v>101</v>
      </c>
      <c r="B109" s="139">
        <v>33</v>
      </c>
      <c r="C109" s="139"/>
    </row>
    <row r="110" spans="1:3" s="25" customFormat="1">
      <c r="A110" s="88" t="s">
        <v>102</v>
      </c>
      <c r="B110" s="139">
        <v>16</v>
      </c>
      <c r="C110" s="139"/>
    </row>
    <row r="111" spans="1:3" s="25" customFormat="1">
      <c r="A111" s="88" t="s">
        <v>1</v>
      </c>
      <c r="B111" s="139">
        <v>31</v>
      </c>
      <c r="C111" s="139"/>
    </row>
    <row r="112" spans="1:3" s="25" customFormat="1">
      <c r="A112" s="127" t="s">
        <v>73</v>
      </c>
      <c r="B112" s="139"/>
      <c r="C112" s="139"/>
    </row>
    <row r="113" spans="1:3" s="97" customFormat="1" ht="15.75">
      <c r="A113" s="89" t="s">
        <v>111</v>
      </c>
      <c r="B113" s="140">
        <v>121</v>
      </c>
      <c r="C113" s="140">
        <v>293</v>
      </c>
    </row>
    <row r="114" spans="1:3" s="25" customFormat="1">
      <c r="A114" s="88" t="s">
        <v>100</v>
      </c>
      <c r="B114" s="139">
        <v>41</v>
      </c>
      <c r="C114" s="139"/>
    </row>
    <row r="115" spans="1:3" s="25" customFormat="1">
      <c r="A115" s="88" t="s">
        <v>101</v>
      </c>
      <c r="B115" s="139">
        <v>34</v>
      </c>
      <c r="C115" s="139"/>
    </row>
    <row r="116" spans="1:3" s="25" customFormat="1">
      <c r="A116" s="88" t="s">
        <v>102</v>
      </c>
      <c r="B116" s="139">
        <v>14</v>
      </c>
      <c r="C116" s="139"/>
    </row>
    <row r="117" spans="1:3" s="25" customFormat="1">
      <c r="A117" s="88" t="s">
        <v>1</v>
      </c>
      <c r="B117" s="139">
        <v>32</v>
      </c>
      <c r="C117" s="139"/>
    </row>
    <row r="118" spans="1:3" s="25" customFormat="1">
      <c r="A118" s="127" t="s">
        <v>74</v>
      </c>
      <c r="B118" s="139"/>
      <c r="C118" s="139"/>
    </row>
    <row r="119" spans="1:3" s="97" customFormat="1" ht="15.75">
      <c r="A119" s="89" t="s">
        <v>111</v>
      </c>
      <c r="B119" s="140">
        <v>90</v>
      </c>
      <c r="C119" s="140">
        <v>201</v>
      </c>
    </row>
    <row r="120" spans="1:3" s="25" customFormat="1">
      <c r="A120" s="88" t="s">
        <v>100</v>
      </c>
      <c r="B120" s="139">
        <v>44</v>
      </c>
      <c r="C120" s="139"/>
    </row>
    <row r="121" spans="1:3" s="25" customFormat="1">
      <c r="A121" s="88" t="s">
        <v>101</v>
      </c>
      <c r="B121" s="139">
        <v>18</v>
      </c>
      <c r="C121" s="139"/>
    </row>
    <row r="122" spans="1:3" s="25" customFormat="1">
      <c r="A122" s="88" t="s">
        <v>102</v>
      </c>
      <c r="B122" s="139">
        <v>12</v>
      </c>
      <c r="C122" s="139"/>
    </row>
    <row r="123" spans="1:3" s="25" customFormat="1">
      <c r="A123" s="88" t="s">
        <v>1</v>
      </c>
      <c r="B123" s="139">
        <v>16</v>
      </c>
      <c r="C123" s="139"/>
    </row>
    <row r="124" spans="1:3" s="25" customFormat="1">
      <c r="A124" s="127" t="s">
        <v>75</v>
      </c>
      <c r="B124" s="139"/>
      <c r="C124" s="139"/>
    </row>
    <row r="125" spans="1:3" s="97" customFormat="1" ht="15.75">
      <c r="A125" s="89" t="s">
        <v>111</v>
      </c>
      <c r="B125" s="140">
        <v>115</v>
      </c>
      <c r="C125" s="140">
        <v>248</v>
      </c>
    </row>
    <row r="126" spans="1:3" s="25" customFormat="1">
      <c r="A126" s="88" t="s">
        <v>100</v>
      </c>
      <c r="B126" s="139">
        <v>50</v>
      </c>
      <c r="C126" s="139"/>
    </row>
    <row r="127" spans="1:3" s="25" customFormat="1">
      <c r="A127" s="88" t="s">
        <v>101</v>
      </c>
      <c r="B127" s="139">
        <v>33</v>
      </c>
      <c r="C127" s="139"/>
    </row>
    <row r="128" spans="1:3" s="25" customFormat="1">
      <c r="A128" s="88" t="s">
        <v>102</v>
      </c>
      <c r="B128" s="139">
        <v>9</v>
      </c>
      <c r="C128" s="139"/>
    </row>
    <row r="129" spans="1:3" s="25" customFormat="1">
      <c r="A129" s="88" t="s">
        <v>1</v>
      </c>
      <c r="B129" s="139">
        <v>24</v>
      </c>
      <c r="C129" s="139"/>
    </row>
    <row r="130" spans="1:3" s="25" customFormat="1">
      <c r="A130" s="127" t="s">
        <v>76</v>
      </c>
      <c r="B130" s="139"/>
      <c r="C130" s="139"/>
    </row>
    <row r="131" spans="1:3" s="97" customFormat="1" ht="15.75">
      <c r="A131" s="89" t="s">
        <v>111</v>
      </c>
      <c r="B131" s="140">
        <v>76</v>
      </c>
      <c r="C131" s="140">
        <v>191</v>
      </c>
    </row>
    <row r="132" spans="1:3" s="25" customFormat="1">
      <c r="A132" s="88" t="s">
        <v>100</v>
      </c>
      <c r="B132" s="139">
        <v>31</v>
      </c>
      <c r="C132" s="139"/>
    </row>
    <row r="133" spans="1:3" s="25" customFormat="1">
      <c r="A133" s="88" t="s">
        <v>101</v>
      </c>
      <c r="B133" s="139">
        <v>10</v>
      </c>
      <c r="C133" s="139"/>
    </row>
    <row r="134" spans="1:3" s="25" customFormat="1">
      <c r="A134" s="88" t="s">
        <v>102</v>
      </c>
      <c r="B134" s="139">
        <v>9</v>
      </c>
      <c r="C134" s="139"/>
    </row>
    <row r="135" spans="1:3" s="25" customFormat="1">
      <c r="A135" s="88" t="s">
        <v>1</v>
      </c>
      <c r="B135" s="139">
        <v>28</v>
      </c>
      <c r="C135" s="139"/>
    </row>
    <row r="136" spans="1:3" s="25" customFormat="1">
      <c r="A136" s="127" t="s">
        <v>77</v>
      </c>
      <c r="B136" s="139"/>
      <c r="C136" s="139"/>
    </row>
    <row r="137" spans="1:3" s="97" customFormat="1" ht="15.75">
      <c r="A137" s="89" t="s">
        <v>111</v>
      </c>
      <c r="B137" s="140">
        <v>141</v>
      </c>
      <c r="C137" s="140">
        <v>313</v>
      </c>
    </row>
    <row r="138" spans="1:3" s="25" customFormat="1">
      <c r="A138" s="88" t="s">
        <v>100</v>
      </c>
      <c r="B138" s="139">
        <v>43</v>
      </c>
      <c r="C138" s="139"/>
    </row>
    <row r="139" spans="1:3" s="25" customFormat="1">
      <c r="A139" s="88" t="s">
        <v>101</v>
      </c>
      <c r="B139" s="139">
        <v>33</v>
      </c>
      <c r="C139" s="139"/>
    </row>
    <row r="140" spans="1:3" s="25" customFormat="1">
      <c r="A140" s="88" t="s">
        <v>102</v>
      </c>
      <c r="B140" s="139">
        <v>21</v>
      </c>
      <c r="C140" s="139"/>
    </row>
    <row r="141" spans="1:3" s="25" customFormat="1">
      <c r="A141" s="88" t="s">
        <v>1</v>
      </c>
      <c r="B141" s="139">
        <v>44</v>
      </c>
      <c r="C141" s="139"/>
    </row>
    <row r="142" spans="1:3" s="25" customFormat="1">
      <c r="A142" s="127" t="s">
        <v>78</v>
      </c>
      <c r="B142" s="139"/>
      <c r="C142" s="139"/>
    </row>
    <row r="143" spans="1:3" s="97" customFormat="1" ht="15.75">
      <c r="A143" s="89" t="s">
        <v>111</v>
      </c>
      <c r="B143" s="140">
        <v>125</v>
      </c>
      <c r="C143" s="140">
        <v>349</v>
      </c>
    </row>
    <row r="144" spans="1:3" s="25" customFormat="1">
      <c r="A144" s="88" t="s">
        <v>100</v>
      </c>
      <c r="B144" s="139">
        <v>56</v>
      </c>
      <c r="C144" s="139"/>
    </row>
    <row r="145" spans="1:3" s="25" customFormat="1">
      <c r="A145" s="88" t="s">
        <v>101</v>
      </c>
      <c r="B145" s="139">
        <v>29</v>
      </c>
      <c r="C145" s="139"/>
    </row>
    <row r="146" spans="1:3" s="25" customFormat="1">
      <c r="A146" s="88" t="s">
        <v>102</v>
      </c>
      <c r="B146" s="139">
        <v>8</v>
      </c>
      <c r="C146" s="139"/>
    </row>
    <row r="147" spans="1:3" s="25" customFormat="1">
      <c r="A147" s="88" t="s">
        <v>1</v>
      </c>
      <c r="B147" s="139">
        <v>32</v>
      </c>
      <c r="C147" s="139"/>
    </row>
    <row r="148" spans="1:3" s="25" customFormat="1">
      <c r="A148" s="127" t="s">
        <v>79</v>
      </c>
      <c r="B148" s="139"/>
      <c r="C148" s="139"/>
    </row>
    <row r="149" spans="1:3" s="97" customFormat="1" ht="15.75">
      <c r="A149" s="89" t="s">
        <v>111</v>
      </c>
      <c r="B149" s="140">
        <v>63</v>
      </c>
      <c r="C149" s="140">
        <v>166</v>
      </c>
    </row>
    <row r="150" spans="1:3" s="25" customFormat="1">
      <c r="A150" s="88" t="s">
        <v>100</v>
      </c>
      <c r="B150" s="139">
        <v>25</v>
      </c>
      <c r="C150" s="139"/>
    </row>
    <row r="151" spans="1:3" s="25" customFormat="1">
      <c r="A151" s="88" t="s">
        <v>101</v>
      </c>
      <c r="B151" s="139">
        <v>19</v>
      </c>
      <c r="C151" s="139"/>
    </row>
    <row r="152" spans="1:3" s="25" customFormat="1">
      <c r="A152" s="88" t="s">
        <v>102</v>
      </c>
      <c r="B152" s="139">
        <v>9</v>
      </c>
      <c r="C152" s="139"/>
    </row>
    <row r="153" spans="1:3" s="25" customFormat="1">
      <c r="A153" s="88" t="s">
        <v>1</v>
      </c>
      <c r="B153" s="139">
        <v>11</v>
      </c>
      <c r="C153" s="186"/>
    </row>
    <row r="154" spans="1:3">
      <c r="A154" s="58" t="s">
        <v>34</v>
      </c>
      <c r="B154" s="57"/>
      <c r="C154" s="4"/>
    </row>
    <row r="155" spans="1:3">
      <c r="A155" s="7" t="s">
        <v>80</v>
      </c>
      <c r="B155" s="8"/>
      <c r="C155" s="4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zoomScale="90" zoomScaleNormal="90" zoomScalePageLayoutView="90" workbookViewId="0"/>
  </sheetViews>
  <sheetFormatPr defaultColWidth="8.6640625" defaultRowHeight="15"/>
  <cols>
    <col min="1" max="1" width="25.109375" customWidth="1"/>
    <col min="2" max="13" width="5.5546875" customWidth="1"/>
    <col min="14" max="14" width="6.5546875" customWidth="1"/>
  </cols>
  <sheetData>
    <row r="1" spans="1:16">
      <c r="A1" s="195" t="s">
        <v>96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6" ht="30" customHeight="1">
      <c r="A2" s="194" t="s">
        <v>22</v>
      </c>
      <c r="B2" s="196" t="s">
        <v>23</v>
      </c>
      <c r="C2" s="197"/>
      <c r="D2" s="198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85"/>
      <c r="P2" s="185"/>
    </row>
    <row r="3" spans="1:16" s="25" customFormat="1">
      <c r="A3" s="192">
        <v>2015</v>
      </c>
      <c r="B3" s="193" t="s">
        <v>185</v>
      </c>
      <c r="C3" s="193">
        <v>20</v>
      </c>
      <c r="D3" s="193">
        <v>30</v>
      </c>
      <c r="E3" s="193">
        <v>40</v>
      </c>
      <c r="F3" s="193">
        <v>50</v>
      </c>
      <c r="G3" s="193">
        <v>60</v>
      </c>
      <c r="H3" s="193">
        <v>70</v>
      </c>
      <c r="I3" s="193">
        <v>80</v>
      </c>
      <c r="J3" s="193">
        <v>90</v>
      </c>
      <c r="K3" s="193">
        <v>100</v>
      </c>
      <c r="L3" s="193">
        <v>110</v>
      </c>
      <c r="M3" s="193" t="s">
        <v>24</v>
      </c>
      <c r="N3" s="193" t="s">
        <v>8</v>
      </c>
    </row>
    <row r="4" spans="1:16" s="25" customFormat="1" ht="18" customHeight="1">
      <c r="A4" s="45" t="s">
        <v>25</v>
      </c>
      <c r="B4" s="142">
        <v>818</v>
      </c>
      <c r="C4" s="142">
        <v>1607</v>
      </c>
      <c r="D4" s="142">
        <v>1341</v>
      </c>
      <c r="E4" s="142">
        <v>1132</v>
      </c>
      <c r="F4" s="142">
        <v>1757</v>
      </c>
      <c r="G4" s="142">
        <v>1533</v>
      </c>
      <c r="H4" s="142">
        <v>1040</v>
      </c>
      <c r="I4" s="142">
        <v>649</v>
      </c>
      <c r="J4" s="142">
        <v>436</v>
      </c>
      <c r="K4" s="142">
        <v>246</v>
      </c>
      <c r="L4" s="142">
        <v>197</v>
      </c>
      <c r="M4" s="142">
        <v>534</v>
      </c>
      <c r="N4" s="142">
        <v>11290</v>
      </c>
    </row>
    <row r="5" spans="1:16" s="25" customFormat="1" ht="18" customHeight="1">
      <c r="A5" s="45" t="s">
        <v>26</v>
      </c>
      <c r="B5" s="142">
        <v>272</v>
      </c>
      <c r="C5" s="142">
        <v>437</v>
      </c>
      <c r="D5" s="142">
        <v>387</v>
      </c>
      <c r="E5" s="142">
        <v>757</v>
      </c>
      <c r="F5" s="142">
        <v>1465</v>
      </c>
      <c r="G5" s="142">
        <v>1612</v>
      </c>
      <c r="H5" s="142">
        <v>1137</v>
      </c>
      <c r="I5" s="142">
        <v>634</v>
      </c>
      <c r="J5" s="142">
        <v>415</v>
      </c>
      <c r="K5" s="142">
        <v>270</v>
      </c>
      <c r="L5" s="142">
        <v>164</v>
      </c>
      <c r="M5" s="142">
        <v>398</v>
      </c>
      <c r="N5" s="142">
        <v>7945</v>
      </c>
    </row>
    <row r="6" spans="1:16" s="25" customFormat="1" ht="18" customHeight="1">
      <c r="A6" s="45" t="s">
        <v>27</v>
      </c>
      <c r="B6" s="142">
        <v>226</v>
      </c>
      <c r="C6" s="142">
        <v>371</v>
      </c>
      <c r="D6" s="142">
        <v>259</v>
      </c>
      <c r="E6" s="142">
        <v>556</v>
      </c>
      <c r="F6" s="142">
        <v>1310</v>
      </c>
      <c r="G6" s="142">
        <v>1726</v>
      </c>
      <c r="H6" s="142">
        <v>1405</v>
      </c>
      <c r="I6" s="142">
        <v>1015</v>
      </c>
      <c r="J6" s="142">
        <v>663</v>
      </c>
      <c r="K6" s="142">
        <v>348</v>
      </c>
      <c r="L6" s="142">
        <v>240</v>
      </c>
      <c r="M6" s="142">
        <v>579</v>
      </c>
      <c r="N6" s="142">
        <v>8696</v>
      </c>
    </row>
    <row r="7" spans="1:16" s="25" customFormat="1" ht="18" customHeight="1">
      <c r="A7" s="45" t="s">
        <v>28</v>
      </c>
      <c r="B7" s="142">
        <v>278</v>
      </c>
      <c r="C7" s="142">
        <v>511</v>
      </c>
      <c r="D7" s="142">
        <v>339</v>
      </c>
      <c r="E7" s="142">
        <v>431</v>
      </c>
      <c r="F7" s="142">
        <v>1250</v>
      </c>
      <c r="G7" s="142">
        <v>1981</v>
      </c>
      <c r="H7" s="142">
        <v>2405</v>
      </c>
      <c r="I7" s="142">
        <v>2154</v>
      </c>
      <c r="J7" s="142">
        <v>1821</v>
      </c>
      <c r="K7" s="142">
        <v>1234</v>
      </c>
      <c r="L7" s="142">
        <v>928</v>
      </c>
      <c r="M7" s="142">
        <v>2667</v>
      </c>
      <c r="N7" s="142">
        <v>15999</v>
      </c>
    </row>
    <row r="8" spans="1:16" s="25" customFormat="1" ht="18" customHeight="1">
      <c r="A8" s="45" t="s">
        <v>30</v>
      </c>
      <c r="B8" s="142">
        <v>89</v>
      </c>
      <c r="C8" s="142">
        <v>56</v>
      </c>
      <c r="D8" s="142">
        <v>128</v>
      </c>
      <c r="E8" s="142">
        <v>319</v>
      </c>
      <c r="F8" s="142">
        <v>686</v>
      </c>
      <c r="G8" s="142">
        <v>815</v>
      </c>
      <c r="H8" s="142">
        <v>692</v>
      </c>
      <c r="I8" s="142">
        <v>510</v>
      </c>
      <c r="J8" s="142">
        <v>363</v>
      </c>
      <c r="K8" s="142">
        <v>230</v>
      </c>
      <c r="L8" s="142">
        <v>180</v>
      </c>
      <c r="M8" s="142">
        <v>672</v>
      </c>
      <c r="N8" s="142">
        <v>4740</v>
      </c>
    </row>
    <row r="9" spans="1:16" s="25" customFormat="1" ht="18" customHeight="1">
      <c r="A9" s="45" t="s">
        <v>173</v>
      </c>
      <c r="B9" s="142">
        <v>1682</v>
      </c>
      <c r="C9" s="142">
        <v>2982</v>
      </c>
      <c r="D9" s="142">
        <v>2453</v>
      </c>
      <c r="E9" s="142">
        <v>3194</v>
      </c>
      <c r="F9" s="142">
        <v>6468</v>
      </c>
      <c r="G9" s="142">
        <v>7667</v>
      </c>
      <c r="H9" s="142">
        <v>6679</v>
      </c>
      <c r="I9" s="142">
        <v>4962</v>
      </c>
      <c r="J9" s="142">
        <v>3699</v>
      </c>
      <c r="K9" s="142">
        <v>2328</v>
      </c>
      <c r="L9" s="142">
        <v>1708</v>
      </c>
      <c r="M9" s="142">
        <v>4849</v>
      </c>
      <c r="N9" s="142">
        <v>48670</v>
      </c>
    </row>
    <row r="10" spans="1:16" s="25" customFormat="1" ht="18" customHeight="1">
      <c r="A10" s="192">
        <v>2013</v>
      </c>
      <c r="B10" s="193" t="s">
        <v>185</v>
      </c>
      <c r="C10" s="193">
        <v>20</v>
      </c>
      <c r="D10" s="193">
        <v>30</v>
      </c>
      <c r="E10" s="193">
        <v>40</v>
      </c>
      <c r="F10" s="193">
        <v>50</v>
      </c>
      <c r="G10" s="193">
        <v>60</v>
      </c>
      <c r="H10" s="193">
        <v>70</v>
      </c>
      <c r="I10" s="193">
        <v>80</v>
      </c>
      <c r="J10" s="193">
        <v>90</v>
      </c>
      <c r="K10" s="193">
        <v>100</v>
      </c>
      <c r="L10" s="193">
        <v>110</v>
      </c>
      <c r="M10" s="193" t="s">
        <v>24</v>
      </c>
      <c r="N10" s="193" t="s">
        <v>8</v>
      </c>
    </row>
    <row r="11" spans="1:16" s="25" customFormat="1" ht="18" customHeight="1">
      <c r="A11" s="45" t="s">
        <v>25</v>
      </c>
      <c r="B11" s="142">
        <v>868</v>
      </c>
      <c r="C11" s="142">
        <v>1672</v>
      </c>
      <c r="D11" s="142">
        <v>1367</v>
      </c>
      <c r="E11" s="142">
        <v>1423</v>
      </c>
      <c r="F11" s="142">
        <v>1911</v>
      </c>
      <c r="G11" s="142">
        <v>1718</v>
      </c>
      <c r="H11" s="142">
        <v>850</v>
      </c>
      <c r="I11" s="142">
        <v>513</v>
      </c>
      <c r="J11" s="142">
        <v>252</v>
      </c>
      <c r="K11" s="142">
        <v>136</v>
      </c>
      <c r="L11" s="142">
        <v>73</v>
      </c>
      <c r="M11" s="142">
        <v>321</v>
      </c>
      <c r="N11" s="142">
        <v>11104</v>
      </c>
    </row>
    <row r="12" spans="1:16" s="25" customFormat="1" ht="18" customHeight="1">
      <c r="A12" s="45" t="s">
        <v>26</v>
      </c>
      <c r="B12" s="142">
        <v>219</v>
      </c>
      <c r="C12" s="142">
        <v>362</v>
      </c>
      <c r="D12" s="142">
        <v>553</v>
      </c>
      <c r="E12" s="142">
        <v>895</v>
      </c>
      <c r="F12" s="142">
        <v>1497</v>
      </c>
      <c r="G12" s="142">
        <v>1655</v>
      </c>
      <c r="H12" s="142">
        <v>971</v>
      </c>
      <c r="I12" s="142">
        <v>557</v>
      </c>
      <c r="J12" s="142">
        <v>222</v>
      </c>
      <c r="K12" s="142">
        <v>110</v>
      </c>
      <c r="L12" s="142">
        <v>77</v>
      </c>
      <c r="M12" s="142">
        <v>280</v>
      </c>
      <c r="N12" s="142">
        <v>7397</v>
      </c>
    </row>
    <row r="13" spans="1:16" s="25" customFormat="1" ht="18" customHeight="1">
      <c r="A13" s="45" t="s">
        <v>27</v>
      </c>
      <c r="B13" s="142">
        <v>219</v>
      </c>
      <c r="C13" s="142">
        <v>259</v>
      </c>
      <c r="D13" s="142">
        <v>322</v>
      </c>
      <c r="E13" s="142">
        <v>673</v>
      </c>
      <c r="F13" s="142">
        <v>1345</v>
      </c>
      <c r="G13" s="142">
        <v>1853</v>
      </c>
      <c r="H13" s="142">
        <v>1241</v>
      </c>
      <c r="I13" s="142">
        <v>886</v>
      </c>
      <c r="J13" s="142">
        <v>328</v>
      </c>
      <c r="K13" s="142">
        <v>172</v>
      </c>
      <c r="L13" s="142">
        <v>135</v>
      </c>
      <c r="M13" s="142">
        <v>382</v>
      </c>
      <c r="N13" s="142">
        <v>7815</v>
      </c>
    </row>
    <row r="14" spans="1:16" s="25" customFormat="1" ht="18" customHeight="1">
      <c r="A14" s="45" t="s">
        <v>28</v>
      </c>
      <c r="B14" s="142">
        <v>303</v>
      </c>
      <c r="C14" s="142">
        <v>368</v>
      </c>
      <c r="D14" s="142">
        <v>345</v>
      </c>
      <c r="E14" s="142">
        <v>691</v>
      </c>
      <c r="F14" s="142">
        <v>1445</v>
      </c>
      <c r="G14" s="142">
        <v>2174</v>
      </c>
      <c r="H14" s="142">
        <v>1969</v>
      </c>
      <c r="I14" s="142">
        <v>2014</v>
      </c>
      <c r="J14" s="142">
        <v>1282</v>
      </c>
      <c r="K14" s="142">
        <v>942</v>
      </c>
      <c r="L14" s="142">
        <v>576</v>
      </c>
      <c r="M14" s="142">
        <v>1848</v>
      </c>
      <c r="N14" s="142">
        <v>13958</v>
      </c>
    </row>
    <row r="15" spans="1:16" s="25" customFormat="1" ht="18" customHeight="1">
      <c r="A15" s="45" t="s">
        <v>29</v>
      </c>
      <c r="B15" s="142">
        <v>1609</v>
      </c>
      <c r="C15" s="142">
        <v>2660</v>
      </c>
      <c r="D15" s="142">
        <v>2587</v>
      </c>
      <c r="E15" s="142">
        <v>3681</v>
      </c>
      <c r="F15" s="142">
        <v>6198</v>
      </c>
      <c r="G15" s="142">
        <v>7400</v>
      </c>
      <c r="H15" s="142">
        <v>5031</v>
      </c>
      <c r="I15" s="142">
        <v>3970</v>
      </c>
      <c r="J15" s="142">
        <v>2084</v>
      </c>
      <c r="K15" s="142">
        <v>1360</v>
      </c>
      <c r="L15" s="142">
        <v>862</v>
      </c>
      <c r="M15" s="142">
        <v>2831</v>
      </c>
      <c r="N15" s="142">
        <v>40273</v>
      </c>
    </row>
    <row r="16" spans="1:16" ht="18" customHeight="1">
      <c r="A16" s="183" t="s">
        <v>30</v>
      </c>
      <c r="B16" s="184">
        <v>120</v>
      </c>
      <c r="C16" s="184">
        <v>118</v>
      </c>
      <c r="D16" s="184">
        <v>133</v>
      </c>
      <c r="E16" s="184">
        <v>283</v>
      </c>
      <c r="F16" s="184">
        <v>616</v>
      </c>
      <c r="G16" s="184">
        <v>668</v>
      </c>
      <c r="H16" s="184">
        <v>484</v>
      </c>
      <c r="I16" s="184">
        <v>350</v>
      </c>
      <c r="J16" s="184">
        <v>235</v>
      </c>
      <c r="K16" s="184">
        <v>160</v>
      </c>
      <c r="L16" s="184">
        <v>110</v>
      </c>
      <c r="M16" s="184">
        <v>429</v>
      </c>
      <c r="N16" s="184">
        <v>3707</v>
      </c>
    </row>
    <row r="17" spans="1:14" ht="15.95" customHeight="1">
      <c r="A17" s="181" t="s">
        <v>31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</row>
    <row r="18" spans="1:14" ht="15.95" customHeight="1">
      <c r="A18" s="182" t="s">
        <v>32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</row>
    <row r="19" spans="1:14">
      <c r="A19" s="67" t="s">
        <v>34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</sheetData>
  <pageMargins left="0.7" right="0.7" top="0.75" bottom="0.75" header="0.3" footer="0.3"/>
  <pageSetup scale="53" fitToHeight="0" orientation="portrait" r:id="rId1"/>
  <headerFooter>
    <oddFooter>&amp;L&amp;10&amp;F,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zoomScale="90" zoomScaleNormal="90" zoomScalePageLayoutView="110" workbookViewId="0"/>
  </sheetViews>
  <sheetFormatPr defaultColWidth="8.6640625" defaultRowHeight="15"/>
  <cols>
    <col min="1" max="1" width="24.44140625" customWidth="1"/>
    <col min="2" max="8" width="7.6640625" customWidth="1"/>
    <col min="9" max="9" width="7.6640625" style="1" customWidth="1"/>
  </cols>
  <sheetData>
    <row r="1" spans="1:9">
      <c r="A1" s="200" t="s">
        <v>97</v>
      </c>
      <c r="B1" s="54"/>
      <c r="C1" s="54"/>
      <c r="D1" s="54"/>
      <c r="E1" s="54"/>
      <c r="F1" s="54"/>
      <c r="G1" s="54"/>
    </row>
    <row r="2" spans="1:9" s="25" customFormat="1">
      <c r="A2" s="143"/>
      <c r="B2" s="135">
        <v>2001</v>
      </c>
      <c r="C2" s="135">
        <v>2003</v>
      </c>
      <c r="D2" s="135">
        <v>2005</v>
      </c>
      <c r="E2" s="135">
        <v>2007</v>
      </c>
      <c r="F2" s="135">
        <v>2009</v>
      </c>
      <c r="G2" s="135">
        <v>2011</v>
      </c>
      <c r="H2" s="135">
        <v>2013</v>
      </c>
      <c r="I2" s="135">
        <v>2015</v>
      </c>
    </row>
    <row r="3" spans="1:9" s="25" customFormat="1" ht="24" customHeight="1">
      <c r="A3" s="95" t="s">
        <v>115</v>
      </c>
      <c r="B3" s="144">
        <v>34042</v>
      </c>
      <c r="C3" s="144">
        <v>33614</v>
      </c>
      <c r="D3" s="144">
        <v>33951</v>
      </c>
      <c r="E3" s="144">
        <v>35054</v>
      </c>
      <c r="F3" s="144">
        <v>35396</v>
      </c>
      <c r="G3" s="144">
        <v>38867</v>
      </c>
      <c r="H3" s="144">
        <f>ROUND(40293.877074068,0)</f>
        <v>40294</v>
      </c>
      <c r="I3" s="144">
        <v>43930</v>
      </c>
    </row>
    <row r="4" spans="1:9" s="25" customFormat="1" ht="18" customHeight="1">
      <c r="A4" s="45" t="s">
        <v>25</v>
      </c>
      <c r="B4" s="145">
        <v>8739</v>
      </c>
      <c r="C4" s="145">
        <v>9077</v>
      </c>
      <c r="D4" s="145">
        <v>9729</v>
      </c>
      <c r="E4" s="145">
        <v>9243</v>
      </c>
      <c r="F4" s="145">
        <v>9961</v>
      </c>
      <c r="G4" s="145">
        <v>11774</v>
      </c>
      <c r="H4" s="145">
        <f>ROUND(11163.278302957,0)</f>
        <v>11163</v>
      </c>
      <c r="I4" s="145">
        <v>11290</v>
      </c>
    </row>
    <row r="5" spans="1:9" s="25" customFormat="1" ht="18" customHeight="1">
      <c r="A5" s="45" t="s">
        <v>26</v>
      </c>
      <c r="B5" s="145">
        <v>6315</v>
      </c>
      <c r="C5" s="145">
        <v>6581</v>
      </c>
      <c r="D5" s="145">
        <v>6342</v>
      </c>
      <c r="E5" s="145">
        <v>6697</v>
      </c>
      <c r="F5" s="145">
        <v>7157</v>
      </c>
      <c r="G5" s="145">
        <v>7492</v>
      </c>
      <c r="H5" s="145">
        <f>ROUND(7374.80556616489,0)</f>
        <v>7375</v>
      </c>
      <c r="I5" s="145">
        <v>7945</v>
      </c>
    </row>
    <row r="6" spans="1:9" s="25" customFormat="1" ht="18" customHeight="1">
      <c r="A6" s="45" t="s">
        <v>27</v>
      </c>
      <c r="B6" s="145">
        <v>7251</v>
      </c>
      <c r="C6" s="145">
        <v>7460</v>
      </c>
      <c r="D6" s="145">
        <v>7488</v>
      </c>
      <c r="E6" s="145">
        <v>7650</v>
      </c>
      <c r="F6" s="145">
        <v>7168</v>
      </c>
      <c r="G6" s="145">
        <v>7750</v>
      </c>
      <c r="H6" s="145">
        <f>ROUND(7795.12165465559,0)</f>
        <v>7795</v>
      </c>
      <c r="I6" s="145">
        <v>8696</v>
      </c>
    </row>
    <row r="7" spans="1:9" s="25" customFormat="1" ht="18" customHeight="1">
      <c r="A7" s="45" t="s">
        <v>28</v>
      </c>
      <c r="B7" s="145">
        <v>11737</v>
      </c>
      <c r="C7" s="145">
        <v>10496</v>
      </c>
      <c r="D7" s="145">
        <v>10392</v>
      </c>
      <c r="E7" s="145">
        <v>11464</v>
      </c>
      <c r="F7" s="145">
        <v>11110</v>
      </c>
      <c r="G7" s="145">
        <v>11850</v>
      </c>
      <c r="H7" s="145">
        <f>ROUND(13960.6715502906,0)</f>
        <v>13961</v>
      </c>
      <c r="I7" s="145">
        <v>15999</v>
      </c>
    </row>
    <row r="8" spans="1:9" s="25" customFormat="1" ht="27" customHeight="1">
      <c r="A8" s="95" t="s">
        <v>174</v>
      </c>
      <c r="B8" s="144">
        <v>37197</v>
      </c>
      <c r="C8" s="144">
        <v>37577</v>
      </c>
      <c r="D8" s="144">
        <v>37924</v>
      </c>
      <c r="E8" s="144">
        <v>39330</v>
      </c>
      <c r="F8" s="144">
        <v>39744</v>
      </c>
      <c r="G8" s="144">
        <f>ROUND(43075.163116,0)</f>
        <v>43075</v>
      </c>
      <c r="H8" s="144">
        <f>ROUND(43992.3965449387,0)</f>
        <v>43992</v>
      </c>
      <c r="I8" s="144">
        <v>48670</v>
      </c>
    </row>
    <row r="9" spans="1:9" s="25" customFormat="1" ht="18" customHeight="1">
      <c r="A9" s="45" t="s">
        <v>25</v>
      </c>
      <c r="B9" s="145">
        <v>6870</v>
      </c>
      <c r="C9" s="145">
        <v>7098</v>
      </c>
      <c r="D9" s="145">
        <v>6747</v>
      </c>
      <c r="E9" s="145">
        <v>7280</v>
      </c>
      <c r="F9" s="145">
        <v>6265</v>
      </c>
      <c r="G9" s="145">
        <f>ROUND(6854.13254048,0)</f>
        <v>6854</v>
      </c>
      <c r="H9" s="145">
        <f>ROUND(7294.27212661407,0)</f>
        <v>7294</v>
      </c>
      <c r="I9" s="145">
        <v>7117</v>
      </c>
    </row>
    <row r="10" spans="1:9" s="25" customFormat="1" ht="18" customHeight="1">
      <c r="A10" s="45" t="s">
        <v>26</v>
      </c>
      <c r="B10" s="145">
        <v>12366</v>
      </c>
      <c r="C10" s="145">
        <v>12863</v>
      </c>
      <c r="D10" s="145">
        <v>12368</v>
      </c>
      <c r="E10" s="145">
        <v>11071</v>
      </c>
      <c r="F10" s="145">
        <v>10938</v>
      </c>
      <c r="G10" s="145">
        <f>ROUND(10946.8630688,0)</f>
        <v>10947</v>
      </c>
      <c r="H10" s="145">
        <f>ROUND(10727.1020803294,0)</f>
        <v>10727</v>
      </c>
      <c r="I10" s="145">
        <v>9643</v>
      </c>
    </row>
    <row r="11" spans="1:9" s="25" customFormat="1" ht="18" customHeight="1">
      <c r="A11" s="45" t="s">
        <v>27</v>
      </c>
      <c r="B11" s="145">
        <v>13634</v>
      </c>
      <c r="C11" s="145">
        <v>13518</v>
      </c>
      <c r="D11" s="145">
        <v>14044</v>
      </c>
      <c r="E11" s="145">
        <v>15063</v>
      </c>
      <c r="F11" s="145">
        <v>16228</v>
      </c>
      <c r="G11" s="145">
        <f>ROUND(17994.7417137,0)</f>
        <v>17995</v>
      </c>
      <c r="H11" s="145">
        <f>ROUND(17903.6149538992,0)</f>
        <v>17904</v>
      </c>
      <c r="I11" s="145">
        <v>19326</v>
      </c>
    </row>
    <row r="12" spans="1:9" s="25" customFormat="1" ht="18" customHeight="1">
      <c r="A12" s="45" t="s">
        <v>28</v>
      </c>
      <c r="B12" s="145">
        <v>4328</v>
      </c>
      <c r="C12" s="145">
        <v>4099</v>
      </c>
      <c r="D12" s="145">
        <v>4765</v>
      </c>
      <c r="E12" s="145">
        <v>5916</v>
      </c>
      <c r="F12" s="145">
        <v>6313</v>
      </c>
      <c r="G12" s="145">
        <f>ROUND(7279.42579351,0)</f>
        <v>7279</v>
      </c>
      <c r="H12" s="145">
        <f>ROUND(8067.40738409604,0)</f>
        <v>8067</v>
      </c>
      <c r="I12" s="145">
        <v>12584</v>
      </c>
    </row>
    <row r="13" spans="1:9" s="25" customFormat="1" ht="29.25" customHeight="1">
      <c r="A13" s="95" t="s">
        <v>175</v>
      </c>
      <c r="B13" s="144">
        <v>37197</v>
      </c>
      <c r="C13" s="144">
        <v>37577</v>
      </c>
      <c r="D13" s="144">
        <v>37924</v>
      </c>
      <c r="E13" s="144">
        <v>39330</v>
      </c>
      <c r="F13" s="144">
        <v>39744</v>
      </c>
      <c r="G13" s="144">
        <f>ROUND(43075.163116,0)</f>
        <v>43075</v>
      </c>
      <c r="H13" s="144">
        <f>ROUND(43992.3965449387,0)</f>
        <v>43992</v>
      </c>
      <c r="I13" s="144">
        <v>48670</v>
      </c>
    </row>
    <row r="14" spans="1:9" s="25" customFormat="1" ht="18" customHeight="1">
      <c r="A14" s="45" t="s">
        <v>25</v>
      </c>
      <c r="B14" s="145">
        <v>3803</v>
      </c>
      <c r="C14" s="145">
        <v>3996</v>
      </c>
      <c r="D14" s="145">
        <v>3982</v>
      </c>
      <c r="E14" s="145">
        <v>4224</v>
      </c>
      <c r="F14" s="145">
        <v>3665</v>
      </c>
      <c r="G14" s="145">
        <f>ROUND(4219.625081466,0)</f>
        <v>4220</v>
      </c>
      <c r="H14" s="145">
        <f>ROUND(4354.34338376248,0)</f>
        <v>4354</v>
      </c>
      <c r="I14" s="145">
        <v>4278</v>
      </c>
    </row>
    <row r="15" spans="1:9" s="25" customFormat="1" ht="18" customHeight="1">
      <c r="A15" s="45" t="s">
        <v>26</v>
      </c>
      <c r="B15" s="145">
        <v>8132</v>
      </c>
      <c r="C15" s="145">
        <v>8744</v>
      </c>
      <c r="D15" s="145">
        <v>8549</v>
      </c>
      <c r="E15" s="145">
        <v>7786</v>
      </c>
      <c r="F15" s="145">
        <v>8045</v>
      </c>
      <c r="G15" s="145">
        <f>ROUND(8224.7332353,0)</f>
        <v>8225</v>
      </c>
      <c r="H15" s="145">
        <f>ROUND(7734.07917741765,0)</f>
        <v>7734</v>
      </c>
      <c r="I15" s="145">
        <v>7576</v>
      </c>
    </row>
    <row r="16" spans="1:9" s="25" customFormat="1" ht="18" customHeight="1">
      <c r="A16" s="45" t="s">
        <v>27</v>
      </c>
      <c r="B16" s="145">
        <v>11665</v>
      </c>
      <c r="C16" s="145">
        <v>12396</v>
      </c>
      <c r="D16" s="145">
        <v>12865</v>
      </c>
      <c r="E16" s="145">
        <v>13196</v>
      </c>
      <c r="F16" s="145">
        <v>14004</v>
      </c>
      <c r="G16" s="145">
        <f>ROUND(15361.2371575,0)</f>
        <v>15361</v>
      </c>
      <c r="H16" s="145">
        <f>ROUND(14528.9678429391,0)</f>
        <v>14529</v>
      </c>
      <c r="I16" s="145">
        <v>15862</v>
      </c>
    </row>
    <row r="17" spans="1:9" ht="18" customHeight="1" thickBot="1">
      <c r="A17" s="43" t="s">
        <v>28</v>
      </c>
      <c r="B17" s="44">
        <v>13597</v>
      </c>
      <c r="C17" s="44">
        <v>12441</v>
      </c>
      <c r="D17" s="44">
        <v>12528</v>
      </c>
      <c r="E17" s="44">
        <v>14123</v>
      </c>
      <c r="F17" s="44">
        <v>14029</v>
      </c>
      <c r="G17" s="44">
        <f>ROUND(15269.56764203,0)</f>
        <v>15270</v>
      </c>
      <c r="H17" s="44">
        <f>ROUND(17375.0061408195,0)</f>
        <v>17375</v>
      </c>
      <c r="I17" s="44">
        <v>20955</v>
      </c>
    </row>
    <row r="18" spans="1:9">
      <c r="A18" s="66" t="s">
        <v>31</v>
      </c>
    </row>
    <row r="19" spans="1:9">
      <c r="A19" s="77" t="s">
        <v>33</v>
      </c>
      <c r="B19" s="46"/>
      <c r="C19" s="46"/>
      <c r="D19" s="46"/>
      <c r="E19" s="46"/>
      <c r="F19" s="46"/>
      <c r="G19" s="46"/>
      <c r="H19" s="46"/>
    </row>
    <row r="20" spans="1:9">
      <c r="A20" s="67" t="s">
        <v>34</v>
      </c>
    </row>
  </sheetData>
  <pageMargins left="0.7" right="0.7" top="0.75" bottom="0.75" header="0.3" footer="0.3"/>
  <pageSetup scale="88" fitToHeight="0" orientation="portrait" r:id="rId1"/>
  <headerFooter>
    <oddFooter>&amp;L&amp;10&amp;F, 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5"/>
  <sheetViews>
    <sheetView zoomScale="90" zoomScaleNormal="90" zoomScalePageLayoutView="90" workbookViewId="0">
      <selection activeCell="G23" sqref="G23"/>
    </sheetView>
  </sheetViews>
  <sheetFormatPr defaultColWidth="8.6640625" defaultRowHeight="15"/>
  <cols>
    <col min="1" max="1" width="24.109375" customWidth="1"/>
    <col min="3" max="3" width="8.33203125" customWidth="1"/>
    <col min="4" max="4" width="8" customWidth="1"/>
    <col min="5" max="6" width="7.6640625" customWidth="1"/>
    <col min="7" max="7" width="8.33203125" customWidth="1"/>
  </cols>
  <sheetData>
    <row r="1" spans="1:7" ht="15.75">
      <c r="A1" s="11" t="s">
        <v>98</v>
      </c>
    </row>
    <row r="2" spans="1:7" ht="15.75">
      <c r="A2" s="55"/>
      <c r="B2" s="201" t="s">
        <v>37</v>
      </c>
      <c r="C2" s="27"/>
      <c r="D2" s="27"/>
      <c r="E2" s="27"/>
    </row>
    <row r="3" spans="1:7" s="25" customFormat="1" ht="21" customHeight="1">
      <c r="A3" s="12">
        <v>2015</v>
      </c>
      <c r="B3" s="12" t="s">
        <v>6</v>
      </c>
      <c r="C3" s="179" t="s">
        <v>43</v>
      </c>
      <c r="D3" s="179" t="s">
        <v>44</v>
      </c>
      <c r="E3" s="179" t="s">
        <v>45</v>
      </c>
      <c r="F3" s="12" t="s">
        <v>4</v>
      </c>
      <c r="G3" s="12" t="s">
        <v>0</v>
      </c>
    </row>
    <row r="4" spans="1:7" s="97" customFormat="1" ht="15.75">
      <c r="A4" s="89" t="s">
        <v>111</v>
      </c>
      <c r="B4" s="96">
        <v>11290</v>
      </c>
      <c r="C4" s="96">
        <v>7945</v>
      </c>
      <c r="D4" s="96">
        <v>8696</v>
      </c>
      <c r="E4" s="96">
        <v>7051</v>
      </c>
      <c r="F4" s="96">
        <v>8948</v>
      </c>
      <c r="G4" s="96">
        <v>43930</v>
      </c>
    </row>
    <row r="5" spans="1:7" s="25" customFormat="1">
      <c r="A5" s="37" t="s">
        <v>100</v>
      </c>
      <c r="B5" s="19">
        <v>5821</v>
      </c>
      <c r="C5" s="19">
        <v>2482</v>
      </c>
      <c r="D5" s="19">
        <v>880</v>
      </c>
      <c r="E5" s="19">
        <v>258</v>
      </c>
      <c r="F5" s="19">
        <v>210</v>
      </c>
      <c r="G5" s="19">
        <v>9651</v>
      </c>
    </row>
    <row r="6" spans="1:7" s="25" customFormat="1">
      <c r="A6" s="37" t="s">
        <v>101</v>
      </c>
      <c r="B6" s="19">
        <v>779</v>
      </c>
      <c r="C6" s="19">
        <v>3344</v>
      </c>
      <c r="D6" s="19">
        <v>3755</v>
      </c>
      <c r="E6" s="19">
        <v>1684</v>
      </c>
      <c r="F6" s="19">
        <v>893</v>
      </c>
      <c r="G6" s="19">
        <v>10455</v>
      </c>
    </row>
    <row r="7" spans="1:7" s="25" customFormat="1">
      <c r="A7" s="37" t="s">
        <v>102</v>
      </c>
      <c r="B7" s="19">
        <v>988</v>
      </c>
      <c r="C7" s="19">
        <v>1027</v>
      </c>
      <c r="D7" s="19">
        <v>3623</v>
      </c>
      <c r="E7" s="19">
        <v>4908</v>
      </c>
      <c r="F7" s="19">
        <v>7720</v>
      </c>
      <c r="G7" s="19">
        <v>18265</v>
      </c>
    </row>
    <row r="8" spans="1:7" s="25" customFormat="1">
      <c r="A8" s="37" t="s">
        <v>1</v>
      </c>
      <c r="B8" s="19">
        <v>3702</v>
      </c>
      <c r="C8" s="19">
        <v>1092</v>
      </c>
      <c r="D8" s="19">
        <v>438</v>
      </c>
      <c r="E8" s="19">
        <v>202</v>
      </c>
      <c r="F8" s="19">
        <v>125</v>
      </c>
      <c r="G8" s="19">
        <v>5559</v>
      </c>
    </row>
    <row r="9" spans="1:7" s="97" customFormat="1" ht="15.75">
      <c r="A9" s="89" t="s">
        <v>176</v>
      </c>
      <c r="B9" s="147">
        <v>760</v>
      </c>
      <c r="C9" s="147">
        <v>1988</v>
      </c>
      <c r="D9" s="147">
        <v>3148</v>
      </c>
      <c r="E9" s="147">
        <v>4545</v>
      </c>
      <c r="F9" s="147">
        <v>9731</v>
      </c>
      <c r="G9" s="147">
        <v>3890</v>
      </c>
    </row>
    <row r="10" spans="1:7" s="25" customFormat="1">
      <c r="A10" s="37" t="s">
        <v>100</v>
      </c>
      <c r="B10" s="146">
        <v>806</v>
      </c>
      <c r="C10" s="146">
        <v>1895</v>
      </c>
      <c r="D10" s="146">
        <v>3024</v>
      </c>
      <c r="E10" s="146">
        <v>3901</v>
      </c>
      <c r="F10" s="146">
        <v>7211</v>
      </c>
      <c r="G10" s="146">
        <v>1510</v>
      </c>
    </row>
    <row r="11" spans="1:7" s="25" customFormat="1">
      <c r="A11" s="37" t="s">
        <v>101</v>
      </c>
      <c r="B11" s="146">
        <v>1072</v>
      </c>
      <c r="C11" s="146">
        <v>2081</v>
      </c>
      <c r="D11" s="146">
        <v>3173</v>
      </c>
      <c r="E11" s="146">
        <v>4477</v>
      </c>
      <c r="F11" s="146">
        <v>8637</v>
      </c>
      <c r="G11" s="146">
        <v>3344</v>
      </c>
    </row>
    <row r="12" spans="1:7" s="25" customFormat="1">
      <c r="A12" s="37" t="s">
        <v>102</v>
      </c>
      <c r="B12" s="146">
        <v>470</v>
      </c>
      <c r="C12" s="146">
        <v>2004</v>
      </c>
      <c r="D12" s="146">
        <v>3173</v>
      </c>
      <c r="E12" s="146">
        <v>4617</v>
      </c>
      <c r="F12" s="146">
        <v>9934</v>
      </c>
      <c r="G12" s="146">
        <v>6207</v>
      </c>
    </row>
    <row r="13" spans="1:7" s="25" customFormat="1">
      <c r="A13" s="37" t="s">
        <v>1</v>
      </c>
      <c r="B13" s="146">
        <v>699</v>
      </c>
      <c r="C13" s="146">
        <v>1896</v>
      </c>
      <c r="D13" s="146">
        <v>2974</v>
      </c>
      <c r="E13" s="146">
        <v>4197</v>
      </c>
      <c r="F13" s="146">
        <v>9279</v>
      </c>
      <c r="G13" s="146">
        <v>1433</v>
      </c>
    </row>
    <row r="14" spans="1:7" s="97" customFormat="1" ht="15.75">
      <c r="A14" s="89" t="s">
        <v>177</v>
      </c>
      <c r="B14" s="147">
        <v>763</v>
      </c>
      <c r="C14" s="147">
        <v>961</v>
      </c>
      <c r="D14" s="147">
        <v>1014</v>
      </c>
      <c r="E14" s="147">
        <v>1172</v>
      </c>
      <c r="F14" s="147">
        <v>1479</v>
      </c>
      <c r="G14" s="147">
        <v>1060</v>
      </c>
    </row>
    <row r="15" spans="1:7" s="25" customFormat="1">
      <c r="A15" s="37" t="s">
        <v>100</v>
      </c>
      <c r="B15" s="146">
        <v>1038</v>
      </c>
      <c r="C15" s="146">
        <v>1537</v>
      </c>
      <c r="D15" s="146">
        <v>2190</v>
      </c>
      <c r="E15" s="146">
        <v>3344</v>
      </c>
      <c r="F15" s="146">
        <v>3841</v>
      </c>
      <c r="G15" s="146">
        <v>1394</v>
      </c>
    </row>
    <row r="16" spans="1:7" s="25" customFormat="1">
      <c r="A16" s="37" t="s">
        <v>101</v>
      </c>
      <c r="B16" s="146">
        <v>578</v>
      </c>
      <c r="C16" s="146">
        <v>801</v>
      </c>
      <c r="D16" s="146">
        <v>1091</v>
      </c>
      <c r="E16" s="146">
        <v>1514</v>
      </c>
      <c r="F16" s="146">
        <v>1938</v>
      </c>
      <c r="G16" s="146">
        <v>1100</v>
      </c>
    </row>
    <row r="17" spans="1:256" s="25" customFormat="1">
      <c r="A17" s="37" t="s">
        <v>102</v>
      </c>
      <c r="B17" s="146">
        <v>388</v>
      </c>
      <c r="C17" s="146">
        <v>364</v>
      </c>
      <c r="D17" s="146">
        <v>682</v>
      </c>
      <c r="E17" s="146">
        <v>953</v>
      </c>
      <c r="F17" s="146">
        <v>1370</v>
      </c>
      <c r="G17" s="146">
        <v>1012</v>
      </c>
    </row>
    <row r="18" spans="1:256" s="25" customFormat="1" ht="17.100000000000001" customHeight="1">
      <c r="A18" s="37" t="s">
        <v>1</v>
      </c>
      <c r="B18" s="146">
        <v>470</v>
      </c>
      <c r="C18" s="146">
        <v>708</v>
      </c>
      <c r="D18" s="146">
        <v>731</v>
      </c>
      <c r="E18" s="146">
        <v>885</v>
      </c>
      <c r="F18" s="146">
        <v>968</v>
      </c>
      <c r="G18" s="146">
        <v>564</v>
      </c>
    </row>
    <row r="19" spans="1:256" s="25" customFormat="1" ht="17.100000000000001" customHeight="1">
      <c r="A19" s="31">
        <v>2013</v>
      </c>
      <c r="B19" s="12" t="s">
        <v>6</v>
      </c>
      <c r="C19" s="179" t="s">
        <v>43</v>
      </c>
      <c r="D19" s="179" t="s">
        <v>44</v>
      </c>
      <c r="E19" s="179" t="s">
        <v>45</v>
      </c>
      <c r="F19" s="12" t="s">
        <v>4</v>
      </c>
      <c r="G19" s="31" t="s">
        <v>0</v>
      </c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  <c r="ER19" s="148"/>
      <c r="ES19" s="148"/>
      <c r="ET19" s="148"/>
      <c r="EU19" s="148"/>
      <c r="EV19" s="148"/>
      <c r="EW19" s="148"/>
      <c r="EX19" s="148"/>
      <c r="EY19" s="148"/>
      <c r="EZ19" s="148"/>
      <c r="FA19" s="148"/>
      <c r="FB19" s="148"/>
      <c r="FC19" s="148"/>
      <c r="FD19" s="148"/>
      <c r="FE19" s="148"/>
      <c r="FF19" s="148"/>
      <c r="FG19" s="148"/>
      <c r="FH19" s="148"/>
      <c r="FI19" s="148"/>
      <c r="FJ19" s="148"/>
      <c r="FK19" s="148"/>
      <c r="FL19" s="148"/>
      <c r="FM19" s="148"/>
      <c r="FN19" s="148"/>
      <c r="FO19" s="148"/>
      <c r="FP19" s="148"/>
      <c r="FQ19" s="148"/>
      <c r="FR19" s="148"/>
      <c r="FS19" s="148"/>
      <c r="FT19" s="148"/>
      <c r="FU19" s="148"/>
      <c r="FV19" s="148"/>
      <c r="FW19" s="148"/>
      <c r="FX19" s="148"/>
      <c r="FY19" s="148"/>
      <c r="FZ19" s="148"/>
      <c r="GA19" s="148"/>
      <c r="GB19" s="148"/>
      <c r="GC19" s="148"/>
      <c r="GD19" s="148"/>
      <c r="GE19" s="148"/>
      <c r="GF19" s="148"/>
      <c r="GG19" s="148"/>
      <c r="GH19" s="148"/>
      <c r="GI19" s="148"/>
      <c r="GJ19" s="148"/>
      <c r="GK19" s="148"/>
      <c r="GL19" s="148"/>
      <c r="GM19" s="148"/>
      <c r="GN19" s="148"/>
      <c r="GO19" s="148"/>
      <c r="GP19" s="148"/>
      <c r="GQ19" s="148"/>
      <c r="GR19" s="148"/>
      <c r="GS19" s="148"/>
      <c r="GT19" s="148"/>
      <c r="GU19" s="148"/>
      <c r="GV19" s="148"/>
      <c r="GW19" s="148"/>
      <c r="GX19" s="148"/>
      <c r="GY19" s="148"/>
      <c r="GZ19" s="148"/>
      <c r="HA19" s="148"/>
      <c r="HB19" s="148"/>
      <c r="HC19" s="148"/>
      <c r="HD19" s="148"/>
      <c r="HE19" s="148"/>
      <c r="HF19" s="148"/>
      <c r="HG19" s="148"/>
      <c r="HH19" s="148"/>
      <c r="HI19" s="148"/>
      <c r="HJ19" s="148"/>
      <c r="HK19" s="148"/>
      <c r="HL19" s="148"/>
      <c r="HM19" s="148"/>
      <c r="HN19" s="148"/>
      <c r="HO19" s="148"/>
      <c r="HP19" s="148"/>
      <c r="HQ19" s="148"/>
      <c r="HR19" s="148"/>
      <c r="HS19" s="148"/>
      <c r="HT19" s="148"/>
      <c r="HU19" s="148"/>
      <c r="HV19" s="148"/>
      <c r="HW19" s="148"/>
      <c r="HX19" s="148"/>
      <c r="HY19" s="148"/>
      <c r="HZ19" s="148"/>
      <c r="IA19" s="148"/>
      <c r="IB19" s="148"/>
      <c r="IC19" s="148"/>
      <c r="ID19" s="148"/>
      <c r="IE19" s="148"/>
      <c r="IF19" s="148"/>
      <c r="IG19" s="148"/>
      <c r="IH19" s="148"/>
      <c r="II19" s="148"/>
      <c r="IJ19" s="148"/>
      <c r="IK19" s="148"/>
      <c r="IL19" s="148"/>
      <c r="IM19" s="148"/>
      <c r="IN19" s="148"/>
      <c r="IO19" s="148"/>
      <c r="IP19" s="148"/>
      <c r="IQ19" s="148"/>
      <c r="IR19" s="148"/>
      <c r="IS19" s="148"/>
      <c r="IT19" s="148"/>
      <c r="IU19" s="148"/>
      <c r="IV19" s="148"/>
    </row>
    <row r="20" spans="1:256" s="97" customFormat="1" ht="15.75">
      <c r="A20" s="89" t="s">
        <v>111</v>
      </c>
      <c r="B20" s="96">
        <v>11104</v>
      </c>
      <c r="C20" s="96">
        <v>7397</v>
      </c>
      <c r="D20" s="96">
        <v>7815</v>
      </c>
      <c r="E20" s="96">
        <v>6683</v>
      </c>
      <c r="F20" s="96">
        <v>7274</v>
      </c>
      <c r="G20" s="96">
        <v>40273</v>
      </c>
    </row>
    <row r="21" spans="1:256" s="25" customFormat="1">
      <c r="A21" s="37" t="s">
        <v>100</v>
      </c>
      <c r="B21" s="19">
        <v>5607</v>
      </c>
      <c r="C21" s="19">
        <v>2114</v>
      </c>
      <c r="D21" s="19">
        <v>674</v>
      </c>
      <c r="E21" s="19">
        <v>279</v>
      </c>
      <c r="F21" s="19">
        <v>201</v>
      </c>
      <c r="G21" s="19">
        <v>8874</v>
      </c>
    </row>
    <row r="22" spans="1:256" s="25" customFormat="1">
      <c r="A22" s="37" t="s">
        <v>101</v>
      </c>
      <c r="B22" s="19">
        <v>779</v>
      </c>
      <c r="C22" s="19">
        <v>3185</v>
      </c>
      <c r="D22" s="19">
        <v>3182</v>
      </c>
      <c r="E22" s="19">
        <v>1370</v>
      </c>
      <c r="F22" s="19">
        <v>717</v>
      </c>
      <c r="G22" s="19">
        <v>9233</v>
      </c>
    </row>
    <row r="23" spans="1:256" s="25" customFormat="1">
      <c r="A23" s="37" t="s">
        <v>102</v>
      </c>
      <c r="B23" s="19">
        <v>1046</v>
      </c>
      <c r="C23" s="19">
        <v>1011</v>
      </c>
      <c r="D23" s="19">
        <v>3502</v>
      </c>
      <c r="E23" s="19">
        <v>4841</v>
      </c>
      <c r="F23" s="19">
        <v>6236</v>
      </c>
      <c r="G23" s="19">
        <v>16636</v>
      </c>
    </row>
    <row r="24" spans="1:256" s="25" customFormat="1">
      <c r="A24" s="37" t="s">
        <v>1</v>
      </c>
      <c r="B24" s="19">
        <v>3672</v>
      </c>
      <c r="C24" s="19">
        <v>1087</v>
      </c>
      <c r="D24" s="19">
        <v>457</v>
      </c>
      <c r="E24" s="19">
        <v>194</v>
      </c>
      <c r="F24" s="19">
        <v>120</v>
      </c>
      <c r="G24" s="19">
        <v>5530</v>
      </c>
    </row>
    <row r="25" spans="1:256" s="97" customFormat="1" ht="15.75">
      <c r="A25" s="89" t="s">
        <v>176</v>
      </c>
      <c r="B25" s="147">
        <v>726</v>
      </c>
      <c r="C25" s="147">
        <v>1961</v>
      </c>
      <c r="D25" s="147">
        <v>3081</v>
      </c>
      <c r="E25" s="147">
        <v>4415</v>
      </c>
      <c r="F25" s="147">
        <v>9232</v>
      </c>
      <c r="G25" s="147">
        <v>3559</v>
      </c>
    </row>
    <row r="26" spans="1:256" s="25" customFormat="1">
      <c r="A26" s="37" t="s">
        <v>100</v>
      </c>
      <c r="B26" s="146">
        <v>794</v>
      </c>
      <c r="C26" s="146">
        <v>1869</v>
      </c>
      <c r="D26" s="146">
        <v>2937</v>
      </c>
      <c r="E26" s="146">
        <v>3977</v>
      </c>
      <c r="F26" s="146">
        <v>8138</v>
      </c>
      <c r="G26" s="146">
        <v>1479</v>
      </c>
    </row>
    <row r="27" spans="1:256" s="25" customFormat="1">
      <c r="A27" s="37" t="s">
        <v>101</v>
      </c>
      <c r="B27" s="146">
        <v>1039</v>
      </c>
      <c r="C27" s="146">
        <v>2057</v>
      </c>
      <c r="D27" s="146">
        <v>3086</v>
      </c>
      <c r="E27" s="146">
        <v>4346</v>
      </c>
      <c r="F27" s="146">
        <v>9170</v>
      </c>
      <c r="G27" s="146">
        <v>3218</v>
      </c>
    </row>
    <row r="28" spans="1:256" s="25" customFormat="1">
      <c r="A28" s="37" t="s">
        <v>102</v>
      </c>
      <c r="B28" s="146">
        <v>331</v>
      </c>
      <c r="C28" s="146">
        <v>1983</v>
      </c>
      <c r="D28" s="146">
        <v>3122</v>
      </c>
      <c r="E28" s="146">
        <v>4492</v>
      </c>
      <c r="F28" s="146">
        <v>9277</v>
      </c>
      <c r="G28" s="146">
        <v>5583</v>
      </c>
    </row>
    <row r="29" spans="1:256" s="25" customFormat="1">
      <c r="A29" s="37" t="s">
        <v>1</v>
      </c>
      <c r="B29" s="146">
        <v>670</v>
      </c>
      <c r="C29" s="146">
        <v>1839</v>
      </c>
      <c r="D29" s="146">
        <v>2940</v>
      </c>
      <c r="E29" s="146">
        <v>3628</v>
      </c>
      <c r="F29" s="146">
        <v>9109</v>
      </c>
      <c r="G29" s="146">
        <v>1374</v>
      </c>
    </row>
    <row r="30" spans="1:256" s="97" customFormat="1" ht="15.75">
      <c r="A30" s="89" t="s">
        <v>177</v>
      </c>
      <c r="B30" s="147">
        <v>714</v>
      </c>
      <c r="C30" s="147">
        <v>816</v>
      </c>
      <c r="D30" s="147">
        <v>870</v>
      </c>
      <c r="E30" s="147">
        <v>1006</v>
      </c>
      <c r="F30" s="147">
        <v>1293</v>
      </c>
      <c r="G30" s="147">
        <v>917</v>
      </c>
    </row>
    <row r="31" spans="1:256" s="25" customFormat="1">
      <c r="A31" s="37" t="s">
        <v>100</v>
      </c>
      <c r="B31" s="146">
        <v>863</v>
      </c>
      <c r="C31" s="146">
        <v>1125</v>
      </c>
      <c r="D31" s="146">
        <v>1507</v>
      </c>
      <c r="E31" s="146">
        <v>2297</v>
      </c>
      <c r="F31" s="146">
        <v>2390</v>
      </c>
      <c r="G31" s="146">
        <v>1056</v>
      </c>
    </row>
    <row r="32" spans="1:256" s="25" customFormat="1">
      <c r="A32" s="37" t="s">
        <v>101</v>
      </c>
      <c r="B32" s="146">
        <v>563</v>
      </c>
      <c r="C32" s="146">
        <v>723</v>
      </c>
      <c r="D32" s="146">
        <v>931</v>
      </c>
      <c r="E32" s="146">
        <v>1243</v>
      </c>
      <c r="F32" s="146">
        <v>1898</v>
      </c>
      <c r="G32" s="146">
        <v>954</v>
      </c>
    </row>
    <row r="33" spans="1:7" s="25" customFormat="1">
      <c r="A33" s="37" t="s">
        <v>102</v>
      </c>
      <c r="B33" s="146">
        <v>590</v>
      </c>
      <c r="C33" s="146">
        <v>500</v>
      </c>
      <c r="D33" s="146">
        <v>695</v>
      </c>
      <c r="E33" s="146">
        <v>863</v>
      </c>
      <c r="F33" s="146">
        <v>1192</v>
      </c>
      <c r="G33" s="146">
        <v>925</v>
      </c>
    </row>
    <row r="34" spans="1:7">
      <c r="A34" s="47" t="s">
        <v>1</v>
      </c>
      <c r="B34" s="28">
        <v>542</v>
      </c>
      <c r="C34" s="28">
        <v>708</v>
      </c>
      <c r="D34" s="28">
        <v>732</v>
      </c>
      <c r="E34" s="28">
        <v>887</v>
      </c>
      <c r="F34" s="28">
        <v>931</v>
      </c>
      <c r="G34" s="28">
        <v>611</v>
      </c>
    </row>
    <row r="35" spans="1:7">
      <c r="A35" s="64" t="s">
        <v>34</v>
      </c>
    </row>
  </sheetData>
  <pageMargins left="0.7" right="0.7" top="0.75" bottom="0.75" header="0.3" footer="0.3"/>
  <pageSetup scale="84" fitToHeight="0" orientation="portrait" r:id="rId1"/>
  <headerFooter>
    <oddFooter>&amp;L&amp;10&amp;F,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="90" zoomScaleNormal="90" zoomScalePageLayoutView="90" workbookViewId="0"/>
  </sheetViews>
  <sheetFormatPr defaultColWidth="8.6640625" defaultRowHeight="15"/>
  <cols>
    <col min="1" max="1" width="27.109375" customWidth="1"/>
    <col min="2" max="7" width="9.6640625" customWidth="1"/>
  </cols>
  <sheetData>
    <row r="1" spans="1:8" s="1" customFormat="1" ht="20.25" customHeight="1">
      <c r="A1" s="11" t="s">
        <v>82</v>
      </c>
    </row>
    <row r="2" spans="1:8" s="1" customFormat="1" ht="18" customHeight="1">
      <c r="B2" s="2" t="s">
        <v>3</v>
      </c>
    </row>
    <row r="3" spans="1:8" s="1" customFormat="1" ht="18.75" customHeight="1">
      <c r="A3" s="31">
        <v>2015</v>
      </c>
      <c r="B3" s="51" t="s">
        <v>6</v>
      </c>
      <c r="C3" s="75" t="s">
        <v>43</v>
      </c>
      <c r="D3" s="75" t="s">
        <v>44</v>
      </c>
      <c r="E3" s="75" t="s">
        <v>45</v>
      </c>
      <c r="F3" s="51" t="s">
        <v>4</v>
      </c>
      <c r="G3" s="51" t="s">
        <v>0</v>
      </c>
    </row>
    <row r="4" spans="1:8" s="1" customFormat="1" ht="15.75" customHeight="1">
      <c r="A4" s="3" t="s">
        <v>111</v>
      </c>
      <c r="B4" s="79">
        <v>6893</v>
      </c>
      <c r="C4" s="79">
        <v>6861</v>
      </c>
      <c r="D4" s="79">
        <v>10948</v>
      </c>
      <c r="E4" s="79">
        <v>13638</v>
      </c>
      <c r="F4" s="79">
        <v>36019</v>
      </c>
      <c r="G4" s="79">
        <v>74360</v>
      </c>
      <c r="H4" s="80"/>
    </row>
    <row r="5" spans="1:8" s="1" customFormat="1" ht="15.75" customHeight="1">
      <c r="A5" s="7" t="s">
        <v>100</v>
      </c>
      <c r="B5" s="8">
        <v>4341</v>
      </c>
      <c r="C5" s="8">
        <v>1727</v>
      </c>
      <c r="D5" s="8">
        <v>1110</v>
      </c>
      <c r="E5" s="8">
        <v>556</v>
      </c>
      <c r="F5" s="8">
        <v>616</v>
      </c>
      <c r="G5" s="8">
        <v>8349</v>
      </c>
    </row>
    <row r="6" spans="1:8" s="1" customFormat="1" ht="15.75" customHeight="1">
      <c r="A6" s="7" t="s">
        <v>101</v>
      </c>
      <c r="B6" s="8">
        <v>1206</v>
      </c>
      <c r="C6" s="8">
        <v>2387</v>
      </c>
      <c r="D6" s="8">
        <v>2947</v>
      </c>
      <c r="E6" s="8">
        <v>2323</v>
      </c>
      <c r="F6" s="8">
        <v>2354</v>
      </c>
      <c r="G6" s="8">
        <v>11217</v>
      </c>
    </row>
    <row r="7" spans="1:8" s="1" customFormat="1" ht="15.75" customHeight="1">
      <c r="A7" s="7" t="s">
        <v>102</v>
      </c>
      <c r="B7" s="8">
        <v>1347</v>
      </c>
      <c r="C7" s="8">
        <v>2748</v>
      </c>
      <c r="D7" s="8">
        <v>6891</v>
      </c>
      <c r="E7" s="8">
        <v>10759</v>
      </c>
      <c r="F7" s="8">
        <v>33049</v>
      </c>
      <c r="G7" s="8">
        <v>54794</v>
      </c>
    </row>
    <row r="8" spans="1:8" s="80" customFormat="1" ht="15.75" customHeight="1">
      <c r="A8" s="3" t="s">
        <v>103</v>
      </c>
      <c r="B8" s="79">
        <v>4341</v>
      </c>
      <c r="C8" s="79">
        <v>1727</v>
      </c>
      <c r="D8" s="79">
        <v>1110</v>
      </c>
      <c r="E8" s="79">
        <v>556</v>
      </c>
      <c r="F8" s="79">
        <v>616</v>
      </c>
      <c r="G8" s="79">
        <v>8349</v>
      </c>
    </row>
    <row r="9" spans="1:8" ht="15.75" customHeight="1">
      <c r="A9" s="74" t="s">
        <v>112</v>
      </c>
      <c r="B9" s="8">
        <v>4263</v>
      </c>
      <c r="C9" s="8">
        <v>1639</v>
      </c>
      <c r="D9" s="8">
        <v>1000</v>
      </c>
      <c r="E9" s="8">
        <v>475</v>
      </c>
      <c r="F9" s="8">
        <v>433</v>
      </c>
      <c r="G9" s="8">
        <v>7811</v>
      </c>
    </row>
    <row r="10" spans="1:8" ht="15.75" customHeight="1">
      <c r="A10" s="7" t="s">
        <v>105</v>
      </c>
      <c r="B10" s="8">
        <v>165</v>
      </c>
      <c r="C10" s="8">
        <v>109</v>
      </c>
      <c r="D10" s="8">
        <v>123</v>
      </c>
      <c r="E10" s="8">
        <v>89</v>
      </c>
      <c r="F10" s="8">
        <v>187</v>
      </c>
      <c r="G10" s="8">
        <v>673</v>
      </c>
    </row>
    <row r="11" spans="1:8" ht="15.75" customHeight="1">
      <c r="A11" s="3" t="s">
        <v>106</v>
      </c>
      <c r="B11" s="79">
        <v>1206</v>
      </c>
      <c r="C11" s="79">
        <v>2387</v>
      </c>
      <c r="D11" s="79">
        <v>2947</v>
      </c>
      <c r="E11" s="79">
        <v>2323</v>
      </c>
      <c r="F11" s="79">
        <v>2354</v>
      </c>
      <c r="G11" s="79">
        <v>11217</v>
      </c>
      <c r="H11" s="82"/>
    </row>
    <row r="12" spans="1:8" ht="15.75" customHeight="1">
      <c r="A12" s="74" t="s">
        <v>113</v>
      </c>
      <c r="B12" s="8">
        <v>1056</v>
      </c>
      <c r="C12" s="8">
        <v>2167</v>
      </c>
      <c r="D12" s="8">
        <v>2541</v>
      </c>
      <c r="E12" s="8">
        <v>1821</v>
      </c>
      <c r="F12" s="8">
        <v>1549</v>
      </c>
      <c r="G12" s="8">
        <v>9135</v>
      </c>
    </row>
    <row r="13" spans="1:8" ht="15.75" customHeight="1">
      <c r="A13" s="7" t="s">
        <v>108</v>
      </c>
      <c r="B13" s="8">
        <v>170</v>
      </c>
      <c r="C13" s="8">
        <v>236</v>
      </c>
      <c r="D13" s="8">
        <v>367</v>
      </c>
      <c r="E13" s="8">
        <v>411</v>
      </c>
      <c r="F13" s="8">
        <v>696</v>
      </c>
      <c r="G13" s="8">
        <v>1881</v>
      </c>
    </row>
    <row r="14" spans="1:8" ht="15.75" customHeight="1">
      <c r="A14" s="7" t="s">
        <v>109</v>
      </c>
      <c r="B14" s="8">
        <v>53</v>
      </c>
      <c r="C14" s="8">
        <v>144</v>
      </c>
      <c r="D14" s="8">
        <v>178</v>
      </c>
      <c r="E14" s="8">
        <v>158</v>
      </c>
      <c r="F14" s="8">
        <v>150</v>
      </c>
      <c r="G14" s="8">
        <v>683</v>
      </c>
    </row>
    <row r="15" spans="1:8" s="82" customFormat="1" ht="15.75" customHeight="1">
      <c r="A15" s="3" t="s">
        <v>110</v>
      </c>
      <c r="B15" s="79">
        <v>1347</v>
      </c>
      <c r="C15" s="79">
        <v>2748</v>
      </c>
      <c r="D15" s="79">
        <v>6891</v>
      </c>
      <c r="E15" s="79">
        <v>10759</v>
      </c>
      <c r="F15" s="79">
        <v>33049</v>
      </c>
      <c r="G15" s="79">
        <v>54794</v>
      </c>
    </row>
    <row r="16" spans="1:8" ht="15.75" customHeight="1">
      <c r="A16" s="31">
        <v>2013</v>
      </c>
      <c r="B16" s="51" t="s">
        <v>6</v>
      </c>
      <c r="C16" s="75" t="s">
        <v>43</v>
      </c>
      <c r="D16" s="75" t="s">
        <v>44</v>
      </c>
      <c r="E16" s="75" t="s">
        <v>45</v>
      </c>
      <c r="F16" s="51" t="s">
        <v>4</v>
      </c>
      <c r="G16" s="51" t="s">
        <v>0</v>
      </c>
    </row>
    <row r="17" spans="1:7" s="82" customFormat="1" ht="15.75" customHeight="1">
      <c r="A17" s="3" t="s">
        <v>111</v>
      </c>
      <c r="B17" s="79">
        <v>7354</v>
      </c>
      <c r="C17" s="79">
        <v>8062</v>
      </c>
      <c r="D17" s="79">
        <v>11809</v>
      </c>
      <c r="E17" s="79">
        <v>14162</v>
      </c>
      <c r="F17" s="79">
        <v>34371</v>
      </c>
      <c r="G17" s="79">
        <v>75759</v>
      </c>
    </row>
    <row r="18" spans="1:7" ht="15.75" customHeight="1">
      <c r="A18" s="7" t="s">
        <v>100</v>
      </c>
      <c r="B18" s="8">
        <v>4402</v>
      </c>
      <c r="C18" s="8">
        <v>2282</v>
      </c>
      <c r="D18" s="8">
        <v>1609</v>
      </c>
      <c r="E18" s="8">
        <v>797</v>
      </c>
      <c r="F18" s="8">
        <v>589</v>
      </c>
      <c r="G18" s="8">
        <v>9679</v>
      </c>
    </row>
    <row r="19" spans="1:7" ht="15.75" customHeight="1">
      <c r="A19" s="7" t="s">
        <v>101</v>
      </c>
      <c r="B19" s="8">
        <v>1301</v>
      </c>
      <c r="C19" s="8">
        <v>2496</v>
      </c>
      <c r="D19" s="8">
        <v>3470</v>
      </c>
      <c r="E19" s="8">
        <v>2919</v>
      </c>
      <c r="F19" s="8">
        <v>2734</v>
      </c>
      <c r="G19" s="8">
        <v>12920</v>
      </c>
    </row>
    <row r="20" spans="1:7" ht="15.75" customHeight="1">
      <c r="A20" s="7" t="s">
        <v>102</v>
      </c>
      <c r="B20" s="8">
        <v>1651</v>
      </c>
      <c r="C20" s="8">
        <v>3284</v>
      </c>
      <c r="D20" s="8">
        <v>6731</v>
      </c>
      <c r="E20" s="8">
        <v>10446</v>
      </c>
      <c r="F20" s="8">
        <v>31049</v>
      </c>
      <c r="G20" s="8">
        <v>53160</v>
      </c>
    </row>
    <row r="21" spans="1:7" s="80" customFormat="1" ht="15.75" customHeight="1">
      <c r="A21" s="3" t="s">
        <v>103</v>
      </c>
      <c r="B21" s="79">
        <v>4402</v>
      </c>
      <c r="C21" s="79">
        <v>2282</v>
      </c>
      <c r="D21" s="79">
        <v>1609</v>
      </c>
      <c r="E21" s="79">
        <v>797</v>
      </c>
      <c r="F21" s="79">
        <v>589</v>
      </c>
      <c r="G21" s="79">
        <v>9679</v>
      </c>
    </row>
    <row r="22" spans="1:7" ht="15.75" customHeight="1">
      <c r="A22" s="7" t="s">
        <v>112</v>
      </c>
      <c r="B22" s="8">
        <v>4341</v>
      </c>
      <c r="C22" s="8">
        <v>2198</v>
      </c>
      <c r="D22" s="8">
        <v>1486</v>
      </c>
      <c r="E22" s="8">
        <v>671</v>
      </c>
      <c r="F22" s="8">
        <v>370</v>
      </c>
      <c r="G22" s="8">
        <v>9066</v>
      </c>
    </row>
    <row r="23" spans="1:7" ht="15.75" customHeight="1">
      <c r="A23" s="7" t="s">
        <v>105</v>
      </c>
      <c r="B23" s="8">
        <v>175</v>
      </c>
      <c r="C23" s="8">
        <v>124</v>
      </c>
      <c r="D23" s="8">
        <v>137</v>
      </c>
      <c r="E23" s="8">
        <v>131</v>
      </c>
      <c r="F23" s="8">
        <v>219</v>
      </c>
      <c r="G23" s="8">
        <v>787</v>
      </c>
    </row>
    <row r="24" spans="1:7" s="82" customFormat="1" ht="15.75" customHeight="1">
      <c r="A24" s="3" t="s">
        <v>106</v>
      </c>
      <c r="B24" s="79">
        <v>1301</v>
      </c>
      <c r="C24" s="79">
        <v>2496</v>
      </c>
      <c r="D24" s="79">
        <v>3470</v>
      </c>
      <c r="E24" s="79">
        <v>2919</v>
      </c>
      <c r="F24" s="79">
        <v>2734</v>
      </c>
      <c r="G24" s="79">
        <v>12920</v>
      </c>
    </row>
    <row r="25" spans="1:7" ht="15.75" customHeight="1">
      <c r="A25" s="7" t="s">
        <v>113</v>
      </c>
      <c r="B25" s="8">
        <v>1175</v>
      </c>
      <c r="C25" s="8">
        <v>2260</v>
      </c>
      <c r="D25" s="8">
        <v>3105</v>
      </c>
      <c r="E25" s="8">
        <v>2649</v>
      </c>
      <c r="F25" s="8">
        <v>2252</v>
      </c>
      <c r="G25" s="8">
        <v>11441</v>
      </c>
    </row>
    <row r="26" spans="1:7" ht="15.75" customHeight="1">
      <c r="A26" s="7" t="s">
        <v>108</v>
      </c>
      <c r="B26" s="8">
        <v>153</v>
      </c>
      <c r="C26" s="8">
        <v>217</v>
      </c>
      <c r="D26" s="8">
        <v>252</v>
      </c>
      <c r="E26" s="8">
        <v>193</v>
      </c>
      <c r="F26" s="8">
        <v>358</v>
      </c>
      <c r="G26" s="8">
        <v>1173</v>
      </c>
    </row>
    <row r="27" spans="1:7" ht="15.75" customHeight="1">
      <c r="A27" s="7" t="s">
        <v>109</v>
      </c>
      <c r="B27" s="8">
        <v>71</v>
      </c>
      <c r="C27" s="8">
        <v>145</v>
      </c>
      <c r="D27" s="8">
        <v>217</v>
      </c>
      <c r="E27" s="8">
        <v>135</v>
      </c>
      <c r="F27" s="8">
        <v>148</v>
      </c>
      <c r="G27" s="8">
        <v>715</v>
      </c>
    </row>
    <row r="28" spans="1:7" s="82" customFormat="1" ht="15.75" customHeight="1">
      <c r="A28" s="39" t="s">
        <v>110</v>
      </c>
      <c r="B28" s="83">
        <v>1651</v>
      </c>
      <c r="C28" s="83">
        <v>3284</v>
      </c>
      <c r="D28" s="83">
        <v>6731</v>
      </c>
      <c r="E28" s="83">
        <v>10446</v>
      </c>
      <c r="F28" s="83">
        <v>31049</v>
      </c>
      <c r="G28" s="83">
        <v>53160</v>
      </c>
    </row>
    <row r="29" spans="1:7" ht="21" customHeight="1">
      <c r="A29" s="58" t="s">
        <v>34</v>
      </c>
      <c r="B29" s="58"/>
      <c r="C29" s="58"/>
      <c r="D29" s="58"/>
      <c r="E29" s="58"/>
      <c r="F29" s="58"/>
      <c r="G29" s="4"/>
    </row>
    <row r="30" spans="1:7">
      <c r="A30" s="7"/>
      <c r="B30" s="4"/>
      <c r="C30" s="4"/>
      <c r="D30" s="4"/>
      <c r="E30" s="4"/>
      <c r="F30" s="4"/>
      <c r="G30" s="4"/>
    </row>
    <row r="31" spans="1:7">
      <c r="A31" s="7"/>
      <c r="B31" s="4"/>
      <c r="C31" s="4"/>
      <c r="D31" s="4"/>
      <c r="E31" s="4"/>
      <c r="F31" s="4"/>
      <c r="G31" s="4"/>
    </row>
    <row r="32" spans="1:7">
      <c r="A32" s="7"/>
      <c r="B32" s="4"/>
      <c r="C32" s="4"/>
      <c r="D32" s="5"/>
      <c r="E32" s="4"/>
      <c r="F32" s="4"/>
      <c r="G32" s="4"/>
    </row>
    <row r="33" spans="1:7">
      <c r="A33" s="7"/>
      <c r="B33" s="4"/>
      <c r="C33" s="4"/>
      <c r="D33" s="4"/>
      <c r="E33" s="4"/>
      <c r="F33" s="4"/>
      <c r="G33" s="4"/>
    </row>
    <row r="34" spans="1:7">
      <c r="A34" s="7"/>
      <c r="B34" s="4"/>
      <c r="C34" s="4"/>
      <c r="D34" s="4"/>
      <c r="E34" s="4"/>
      <c r="F34" s="4"/>
      <c r="G34" s="4"/>
    </row>
    <row r="35" spans="1:7">
      <c r="A35" s="7"/>
      <c r="B35" s="4"/>
      <c r="C35" s="4"/>
      <c r="D35" s="4"/>
      <c r="E35" s="4"/>
      <c r="F35" s="4"/>
      <c r="G35" s="4"/>
    </row>
    <row r="36" spans="1:7">
      <c r="A36" s="7"/>
      <c r="B36" s="4"/>
      <c r="C36" s="4"/>
      <c r="D36" s="5"/>
      <c r="E36" s="4"/>
      <c r="F36" s="4"/>
      <c r="G36" s="4"/>
    </row>
    <row r="37" spans="1:7">
      <c r="A37" s="7"/>
      <c r="B37" s="4"/>
      <c r="C37" s="4"/>
      <c r="D37" s="6"/>
      <c r="E37" s="4"/>
      <c r="F37" s="4"/>
      <c r="G37" s="4"/>
    </row>
    <row r="38" spans="1:7">
      <c r="A38" s="7"/>
      <c r="B38" s="4"/>
      <c r="C38" s="4"/>
      <c r="D38" s="4"/>
      <c r="E38" s="4"/>
      <c r="F38" s="4"/>
      <c r="G38" s="4"/>
    </row>
    <row r="39" spans="1:7">
      <c r="A39" s="7"/>
      <c r="B39" s="4"/>
      <c r="C39" s="4"/>
      <c r="D39" s="4"/>
      <c r="E39" s="4"/>
      <c r="F39" s="4"/>
      <c r="G39" s="4"/>
    </row>
    <row r="40" spans="1:7">
      <c r="A40" s="7"/>
      <c r="B40" s="4"/>
      <c r="C40" s="4"/>
      <c r="D40" s="4"/>
      <c r="E40" s="4"/>
      <c r="F40" s="4"/>
      <c r="G40" s="4"/>
    </row>
    <row r="41" spans="1:7">
      <c r="A41" s="7"/>
      <c r="B41" s="4"/>
      <c r="C41" s="4"/>
      <c r="D41" s="6"/>
      <c r="E41" s="4"/>
      <c r="F41" s="4"/>
      <c r="G41" s="4"/>
    </row>
  </sheetData>
  <pageMargins left="0.7" right="0.7" top="0.75" bottom="0.75" header="0.3" footer="0.3"/>
  <pageSetup scale="89" fitToHeight="0" orientation="portrait" r:id="rId1"/>
  <headerFooter>
    <oddFooter>&amp;L&amp;10&amp;F, 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90" zoomScaleNormal="90" zoomScalePageLayoutView="90" workbookViewId="0"/>
  </sheetViews>
  <sheetFormatPr defaultColWidth="8.6640625" defaultRowHeight="15"/>
  <cols>
    <col min="1" max="1" width="26" customWidth="1"/>
    <col min="6" max="6" width="9.109375" customWidth="1"/>
    <col min="8" max="8" width="10" customWidth="1"/>
  </cols>
  <sheetData>
    <row r="1" spans="1:8" s="25" customFormat="1" ht="22.5" customHeight="1">
      <c r="A1" s="202" t="s">
        <v>99</v>
      </c>
    </row>
    <row r="2" spans="1:8" s="137" customFormat="1" ht="15.95" customHeight="1">
      <c r="A2" s="32"/>
      <c r="B2" s="203"/>
      <c r="C2" s="209" t="s">
        <v>14</v>
      </c>
      <c r="D2" s="205"/>
      <c r="E2" s="205"/>
      <c r="F2" s="206"/>
      <c r="G2" s="209" t="s">
        <v>186</v>
      </c>
      <c r="H2" s="206"/>
    </row>
    <row r="3" spans="1:8" s="129" customFormat="1" ht="21.75">
      <c r="A3" s="178">
        <v>2015</v>
      </c>
      <c r="B3" s="204" t="s">
        <v>13</v>
      </c>
      <c r="C3" s="207" t="s">
        <v>15</v>
      </c>
      <c r="D3" s="178" t="s">
        <v>16</v>
      </c>
      <c r="E3" s="178" t="s">
        <v>17</v>
      </c>
      <c r="F3" s="208" t="s">
        <v>18</v>
      </c>
      <c r="G3" s="207" t="s">
        <v>19</v>
      </c>
      <c r="H3" s="208" t="s">
        <v>20</v>
      </c>
    </row>
    <row r="4" spans="1:8" s="97" customFormat="1" ht="14.25" customHeight="1">
      <c r="A4" s="150" t="s">
        <v>178</v>
      </c>
      <c r="B4" s="36">
        <v>12588</v>
      </c>
      <c r="C4" s="36">
        <v>3060</v>
      </c>
      <c r="D4" s="36">
        <v>2647</v>
      </c>
      <c r="E4" s="36">
        <v>5119</v>
      </c>
      <c r="F4" s="36">
        <v>5626</v>
      </c>
      <c r="G4" s="36">
        <v>1836</v>
      </c>
      <c r="H4" s="36">
        <v>3614</v>
      </c>
    </row>
    <row r="5" spans="1:8" s="129" customFormat="1" ht="14.25" customHeight="1">
      <c r="A5" s="34" t="s">
        <v>119</v>
      </c>
      <c r="B5" s="33">
        <v>5740</v>
      </c>
      <c r="C5" s="33">
        <v>1077</v>
      </c>
      <c r="D5" s="33">
        <v>1339</v>
      </c>
      <c r="E5" s="33">
        <v>2602</v>
      </c>
      <c r="F5" s="33">
        <v>2746</v>
      </c>
      <c r="G5" s="33">
        <v>888</v>
      </c>
      <c r="H5" s="33">
        <v>1755</v>
      </c>
    </row>
    <row r="6" spans="1:8" s="129" customFormat="1" ht="14.25" customHeight="1">
      <c r="A6" s="34" t="s">
        <v>120</v>
      </c>
      <c r="B6" s="33">
        <v>6849</v>
      </c>
      <c r="C6" s="33">
        <v>1983</v>
      </c>
      <c r="D6" s="33">
        <v>1308</v>
      </c>
      <c r="E6" s="33">
        <v>2517</v>
      </c>
      <c r="F6" s="33">
        <v>2880</v>
      </c>
      <c r="G6" s="33">
        <v>948</v>
      </c>
      <c r="H6" s="33">
        <v>1859</v>
      </c>
    </row>
    <row r="7" spans="1:8" s="97" customFormat="1" ht="14.25" customHeight="1">
      <c r="A7" s="150" t="s">
        <v>179</v>
      </c>
      <c r="B7" s="36">
        <v>5740</v>
      </c>
      <c r="C7" s="36">
        <v>1077</v>
      </c>
      <c r="D7" s="36">
        <v>1339</v>
      </c>
      <c r="E7" s="36">
        <v>2602</v>
      </c>
      <c r="F7" s="36">
        <v>2746</v>
      </c>
      <c r="G7" s="36">
        <v>888</v>
      </c>
      <c r="H7" s="36">
        <v>1755</v>
      </c>
    </row>
    <row r="8" spans="1:8" s="129" customFormat="1" ht="14.25" customHeight="1">
      <c r="A8" s="34" t="s">
        <v>100</v>
      </c>
      <c r="B8" s="33">
        <v>1507</v>
      </c>
      <c r="C8" s="33">
        <v>302</v>
      </c>
      <c r="D8" s="33">
        <v>393</v>
      </c>
      <c r="E8" s="33">
        <v>745</v>
      </c>
      <c r="F8" s="33">
        <v>729</v>
      </c>
      <c r="G8" s="33">
        <v>292</v>
      </c>
      <c r="H8" s="33">
        <v>476</v>
      </c>
    </row>
    <row r="9" spans="1:8" s="129" customFormat="1" ht="14.25" customHeight="1">
      <c r="A9" s="34" t="s">
        <v>101</v>
      </c>
      <c r="B9" s="33">
        <v>1297</v>
      </c>
      <c r="C9" s="33">
        <v>246</v>
      </c>
      <c r="D9" s="33">
        <v>311</v>
      </c>
      <c r="E9" s="33">
        <v>557</v>
      </c>
      <c r="F9" s="33">
        <v>578</v>
      </c>
      <c r="G9" s="33">
        <v>152</v>
      </c>
      <c r="H9" s="33">
        <v>362</v>
      </c>
    </row>
    <row r="10" spans="1:8" s="129" customFormat="1" ht="14.25" customHeight="1">
      <c r="A10" s="34" t="s">
        <v>102</v>
      </c>
      <c r="B10" s="33">
        <v>1567</v>
      </c>
      <c r="C10" s="33">
        <v>350</v>
      </c>
      <c r="D10" s="33">
        <v>316</v>
      </c>
      <c r="E10" s="33">
        <v>603</v>
      </c>
      <c r="F10" s="33">
        <v>667</v>
      </c>
      <c r="G10" s="33">
        <v>198</v>
      </c>
      <c r="H10" s="33">
        <v>387</v>
      </c>
    </row>
    <row r="11" spans="1:8" s="129" customFormat="1" ht="14.25" customHeight="1">
      <c r="A11" s="34" t="s">
        <v>1</v>
      </c>
      <c r="B11" s="33">
        <v>1369</v>
      </c>
      <c r="C11" s="33">
        <v>179</v>
      </c>
      <c r="D11" s="33">
        <v>319</v>
      </c>
      <c r="E11" s="33">
        <v>698</v>
      </c>
      <c r="F11" s="33">
        <v>773</v>
      </c>
      <c r="G11" s="33">
        <v>246</v>
      </c>
      <c r="H11" s="33">
        <v>529</v>
      </c>
    </row>
    <row r="12" spans="1:8" s="97" customFormat="1" ht="14.25" customHeight="1">
      <c r="A12" s="150" t="s">
        <v>180</v>
      </c>
      <c r="B12" s="36">
        <v>1581</v>
      </c>
      <c r="C12" s="36">
        <v>294</v>
      </c>
      <c r="D12" s="36">
        <v>416</v>
      </c>
      <c r="E12" s="36">
        <v>732</v>
      </c>
      <c r="F12" s="36">
        <v>778</v>
      </c>
      <c r="G12" s="36">
        <v>227</v>
      </c>
      <c r="H12" s="36">
        <v>463</v>
      </c>
    </row>
    <row r="13" spans="1:8" s="129" customFormat="1" ht="14.25" customHeight="1">
      <c r="A13" s="34" t="s">
        <v>100</v>
      </c>
      <c r="B13" s="33">
        <v>387</v>
      </c>
      <c r="C13" s="33">
        <v>79</v>
      </c>
      <c r="D13" s="33">
        <v>117</v>
      </c>
      <c r="E13" s="33">
        <v>189</v>
      </c>
      <c r="F13" s="33">
        <v>200</v>
      </c>
      <c r="G13" s="33">
        <v>75</v>
      </c>
      <c r="H13" s="33">
        <v>123</v>
      </c>
    </row>
    <row r="14" spans="1:8" s="129" customFormat="1" ht="14.25" customHeight="1">
      <c r="A14" s="34" t="s">
        <v>101</v>
      </c>
      <c r="B14" s="35">
        <v>716</v>
      </c>
      <c r="C14" s="35">
        <v>124</v>
      </c>
      <c r="D14" s="35">
        <v>182</v>
      </c>
      <c r="E14" s="35">
        <v>331</v>
      </c>
      <c r="F14" s="35">
        <v>351</v>
      </c>
      <c r="G14" s="35">
        <v>94</v>
      </c>
      <c r="H14" s="35">
        <v>197</v>
      </c>
    </row>
    <row r="15" spans="1:8" s="129" customFormat="1" ht="14.25" customHeight="1">
      <c r="A15" s="34" t="s">
        <v>102</v>
      </c>
      <c r="B15" s="35">
        <v>235</v>
      </c>
      <c r="C15" s="35">
        <v>60</v>
      </c>
      <c r="D15" s="35">
        <v>54</v>
      </c>
      <c r="E15" s="35">
        <v>91</v>
      </c>
      <c r="F15" s="35">
        <v>117</v>
      </c>
      <c r="G15" s="35">
        <v>21</v>
      </c>
      <c r="H15" s="35">
        <v>66</v>
      </c>
    </row>
    <row r="16" spans="1:8" s="129" customFormat="1" ht="14.25" customHeight="1">
      <c r="A16" s="34" t="s">
        <v>1</v>
      </c>
      <c r="B16" s="35">
        <v>243</v>
      </c>
      <c r="C16" s="35">
        <v>31</v>
      </c>
      <c r="D16" s="35">
        <v>63</v>
      </c>
      <c r="E16" s="35">
        <v>122</v>
      </c>
      <c r="F16" s="35">
        <v>110</v>
      </c>
      <c r="G16" s="35">
        <v>37</v>
      </c>
      <c r="H16" s="35">
        <v>78</v>
      </c>
    </row>
    <row r="17" spans="1:8" s="97" customFormat="1" ht="14.25" customHeight="1">
      <c r="A17" s="149" t="s">
        <v>103</v>
      </c>
      <c r="B17" s="36">
        <v>423</v>
      </c>
      <c r="C17" s="36">
        <v>88</v>
      </c>
      <c r="D17" s="36">
        <v>129</v>
      </c>
      <c r="E17" s="36">
        <v>197</v>
      </c>
      <c r="F17" s="36">
        <v>217</v>
      </c>
      <c r="G17" s="36">
        <v>79</v>
      </c>
      <c r="H17" s="36">
        <v>134</v>
      </c>
    </row>
    <row r="18" spans="1:8" s="129" customFormat="1" ht="14.25" customHeight="1">
      <c r="A18" s="37" t="s">
        <v>133</v>
      </c>
      <c r="B18" s="33">
        <v>382</v>
      </c>
      <c r="C18" s="33">
        <v>83</v>
      </c>
      <c r="D18" s="33">
        <v>117</v>
      </c>
      <c r="E18" s="33">
        <v>171</v>
      </c>
      <c r="F18" s="33">
        <v>192</v>
      </c>
      <c r="G18" s="33">
        <v>69</v>
      </c>
      <c r="H18" s="33">
        <v>117</v>
      </c>
    </row>
    <row r="19" spans="1:8" s="129" customFormat="1" ht="14.25" customHeight="1">
      <c r="A19" s="37" t="s">
        <v>105</v>
      </c>
      <c r="B19" s="33">
        <v>49</v>
      </c>
      <c r="C19" s="33">
        <v>12</v>
      </c>
      <c r="D19" s="33">
        <v>13</v>
      </c>
      <c r="E19" s="33">
        <v>33</v>
      </c>
      <c r="F19" s="33">
        <v>25</v>
      </c>
      <c r="G19" s="33" t="s">
        <v>42</v>
      </c>
      <c r="H19" s="33">
        <v>23</v>
      </c>
    </row>
    <row r="20" spans="1:8" s="129" customFormat="1" ht="14.25" customHeight="1">
      <c r="A20" s="37" t="s">
        <v>125</v>
      </c>
      <c r="B20" s="33">
        <v>352</v>
      </c>
      <c r="C20" s="33">
        <v>73</v>
      </c>
      <c r="D20" s="33">
        <v>108</v>
      </c>
      <c r="E20" s="33">
        <v>152</v>
      </c>
      <c r="F20" s="33">
        <v>179</v>
      </c>
      <c r="G20" s="33">
        <v>66</v>
      </c>
      <c r="H20" s="33">
        <v>103</v>
      </c>
    </row>
    <row r="21" spans="1:8" s="97" customFormat="1" ht="14.25" customHeight="1">
      <c r="A21" s="149" t="s">
        <v>106</v>
      </c>
      <c r="B21" s="36">
        <v>808</v>
      </c>
      <c r="C21" s="36">
        <v>131</v>
      </c>
      <c r="D21" s="36">
        <v>191</v>
      </c>
      <c r="E21" s="36">
        <v>386</v>
      </c>
      <c r="F21" s="36">
        <v>396</v>
      </c>
      <c r="G21" s="36">
        <v>113</v>
      </c>
      <c r="H21" s="36">
        <v>233</v>
      </c>
    </row>
    <row r="22" spans="1:8" s="129" customFormat="1" ht="14.25" customHeight="1">
      <c r="A22" s="94" t="s">
        <v>107</v>
      </c>
      <c r="B22" s="33">
        <v>742</v>
      </c>
      <c r="C22" s="33">
        <v>116</v>
      </c>
      <c r="D22" s="33">
        <v>170</v>
      </c>
      <c r="E22" s="33">
        <v>343</v>
      </c>
      <c r="F22" s="33">
        <v>362</v>
      </c>
      <c r="G22" s="33">
        <v>103</v>
      </c>
      <c r="H22" s="33">
        <v>217</v>
      </c>
    </row>
    <row r="23" spans="1:8" s="129" customFormat="1" ht="14.25" customHeight="1">
      <c r="A23" s="37" t="s">
        <v>108</v>
      </c>
      <c r="B23" s="33">
        <v>128</v>
      </c>
      <c r="C23" s="33">
        <v>21</v>
      </c>
      <c r="D23" s="33">
        <v>38</v>
      </c>
      <c r="E23" s="33">
        <v>76</v>
      </c>
      <c r="F23" s="33">
        <v>57</v>
      </c>
      <c r="G23" s="33">
        <v>13</v>
      </c>
      <c r="H23" s="33">
        <v>43</v>
      </c>
    </row>
    <row r="24" spans="1:8" s="129" customFormat="1" ht="14.25" customHeight="1">
      <c r="A24" s="37" t="s">
        <v>2</v>
      </c>
      <c r="B24" s="33">
        <v>56</v>
      </c>
      <c r="C24" s="33">
        <v>9</v>
      </c>
      <c r="D24" s="33">
        <v>8</v>
      </c>
      <c r="E24" s="33">
        <v>27</v>
      </c>
      <c r="F24" s="33">
        <v>27</v>
      </c>
      <c r="G24" s="33">
        <v>8</v>
      </c>
      <c r="H24" s="33">
        <v>21</v>
      </c>
    </row>
    <row r="25" spans="1:8" s="129" customFormat="1" ht="14.25" customHeight="1">
      <c r="A25" s="37" t="s">
        <v>125</v>
      </c>
      <c r="B25" s="33">
        <v>630</v>
      </c>
      <c r="C25" s="33">
        <v>101</v>
      </c>
      <c r="D25" s="33">
        <v>145</v>
      </c>
      <c r="E25" s="33">
        <v>290</v>
      </c>
      <c r="F25" s="33">
        <v>315</v>
      </c>
      <c r="G25" s="33">
        <v>93</v>
      </c>
      <c r="H25" s="33">
        <v>173</v>
      </c>
    </row>
    <row r="26" spans="1:8" s="97" customFormat="1" ht="14.25" customHeight="1">
      <c r="A26" s="149" t="s">
        <v>110</v>
      </c>
      <c r="B26" s="36">
        <v>351</v>
      </c>
      <c r="C26" s="36">
        <v>75</v>
      </c>
      <c r="D26" s="36">
        <v>95</v>
      </c>
      <c r="E26" s="36">
        <v>149</v>
      </c>
      <c r="F26" s="36">
        <v>164</v>
      </c>
      <c r="G26" s="36">
        <v>35</v>
      </c>
      <c r="H26" s="36">
        <v>96</v>
      </c>
    </row>
    <row r="27" spans="1:8" s="129" customFormat="1" ht="24.75" customHeight="1">
      <c r="A27" s="178">
        <v>2013</v>
      </c>
      <c r="B27" s="178" t="s">
        <v>13</v>
      </c>
      <c r="C27" s="178" t="s">
        <v>15</v>
      </c>
      <c r="D27" s="178" t="s">
        <v>16</v>
      </c>
      <c r="E27" s="178" t="s">
        <v>17</v>
      </c>
      <c r="F27" s="178" t="s">
        <v>18</v>
      </c>
      <c r="G27" s="178" t="s">
        <v>19</v>
      </c>
      <c r="H27" s="178" t="s">
        <v>20</v>
      </c>
    </row>
    <row r="28" spans="1:8" s="97" customFormat="1" ht="14.25" customHeight="1">
      <c r="A28" s="150" t="s">
        <v>178</v>
      </c>
      <c r="B28" s="36">
        <v>9315</v>
      </c>
      <c r="C28" s="36">
        <v>2010</v>
      </c>
      <c r="D28" s="36">
        <v>1699</v>
      </c>
      <c r="E28" s="36">
        <v>3667</v>
      </c>
      <c r="F28" s="36">
        <v>5018</v>
      </c>
      <c r="G28" s="36">
        <v>1524</v>
      </c>
      <c r="H28" s="36">
        <v>2884</v>
      </c>
    </row>
    <row r="29" spans="1:8" s="129" customFormat="1" ht="14.25" customHeight="1">
      <c r="A29" s="34" t="s">
        <v>119</v>
      </c>
      <c r="B29" s="33">
        <v>4265</v>
      </c>
      <c r="C29" s="33">
        <v>767</v>
      </c>
      <c r="D29" s="33">
        <v>805</v>
      </c>
      <c r="E29" s="33">
        <v>1788</v>
      </c>
      <c r="F29" s="33">
        <v>2366</v>
      </c>
      <c r="G29" s="33">
        <v>675</v>
      </c>
      <c r="H29" s="33">
        <v>1290</v>
      </c>
    </row>
    <row r="30" spans="1:8" s="129" customFormat="1" ht="14.25" customHeight="1">
      <c r="A30" s="34" t="s">
        <v>120</v>
      </c>
      <c r="B30" s="33">
        <v>5050</v>
      </c>
      <c r="C30" s="33">
        <v>1243</v>
      </c>
      <c r="D30" s="33">
        <v>895</v>
      </c>
      <c r="E30" s="33">
        <v>1879</v>
      </c>
      <c r="F30" s="33">
        <v>2653</v>
      </c>
      <c r="G30" s="33">
        <v>849</v>
      </c>
      <c r="H30" s="33">
        <v>1594</v>
      </c>
    </row>
    <row r="31" spans="1:8" s="97" customFormat="1" ht="14.25" customHeight="1">
      <c r="A31" s="150" t="s">
        <v>179</v>
      </c>
      <c r="B31" s="36">
        <v>4265</v>
      </c>
      <c r="C31" s="36">
        <v>767</v>
      </c>
      <c r="D31" s="36">
        <v>805</v>
      </c>
      <c r="E31" s="36">
        <v>1788</v>
      </c>
      <c r="F31" s="36">
        <v>2366</v>
      </c>
      <c r="G31" s="36">
        <v>675</v>
      </c>
      <c r="H31" s="36">
        <v>1290</v>
      </c>
    </row>
    <row r="32" spans="1:8" s="129" customFormat="1" ht="14.25" customHeight="1">
      <c r="A32" s="34" t="s">
        <v>100</v>
      </c>
      <c r="B32" s="33">
        <v>1156</v>
      </c>
      <c r="C32" s="33">
        <v>190</v>
      </c>
      <c r="D32" s="33">
        <v>215</v>
      </c>
      <c r="E32" s="33">
        <v>500</v>
      </c>
      <c r="F32" s="33">
        <v>686</v>
      </c>
      <c r="G32" s="33">
        <v>229</v>
      </c>
      <c r="H32" s="33">
        <v>417</v>
      </c>
    </row>
    <row r="33" spans="1:8" s="129" customFormat="1" ht="14.25" customHeight="1">
      <c r="A33" s="34" t="s">
        <v>101</v>
      </c>
      <c r="B33" s="33">
        <v>910</v>
      </c>
      <c r="C33" s="33">
        <v>170</v>
      </c>
      <c r="D33" s="33">
        <v>184</v>
      </c>
      <c r="E33" s="33">
        <v>367</v>
      </c>
      <c r="F33" s="33">
        <v>463</v>
      </c>
      <c r="G33" s="33">
        <v>135</v>
      </c>
      <c r="H33" s="33">
        <v>267</v>
      </c>
    </row>
    <row r="34" spans="1:8" s="129" customFormat="1" ht="14.25" customHeight="1">
      <c r="A34" s="34" t="s">
        <v>102</v>
      </c>
      <c r="B34" s="33">
        <v>1120</v>
      </c>
      <c r="C34" s="33">
        <v>228</v>
      </c>
      <c r="D34" s="33">
        <v>211</v>
      </c>
      <c r="E34" s="33">
        <v>393</v>
      </c>
      <c r="F34" s="33">
        <v>565</v>
      </c>
      <c r="G34" s="33">
        <v>127</v>
      </c>
      <c r="H34" s="33">
        <v>220</v>
      </c>
    </row>
    <row r="35" spans="1:8" s="129" customFormat="1" ht="14.25" customHeight="1">
      <c r="A35" s="34" t="s">
        <v>1</v>
      </c>
      <c r="B35" s="33">
        <v>1080</v>
      </c>
      <c r="C35" s="33">
        <v>179</v>
      </c>
      <c r="D35" s="33">
        <v>194</v>
      </c>
      <c r="E35" s="33">
        <v>529</v>
      </c>
      <c r="F35" s="33">
        <v>652</v>
      </c>
      <c r="G35" s="33">
        <v>184</v>
      </c>
      <c r="H35" s="33">
        <v>387</v>
      </c>
    </row>
    <row r="36" spans="1:8" s="97" customFormat="1" ht="14.25" customHeight="1">
      <c r="A36" s="150" t="s">
        <v>180</v>
      </c>
      <c r="B36" s="36">
        <v>2804</v>
      </c>
      <c r="C36" s="36">
        <v>481</v>
      </c>
      <c r="D36" s="36">
        <v>524</v>
      </c>
      <c r="E36" s="36">
        <v>1281</v>
      </c>
      <c r="F36" s="36">
        <v>1623</v>
      </c>
      <c r="G36" s="36">
        <v>474</v>
      </c>
      <c r="H36" s="36">
        <v>955</v>
      </c>
    </row>
    <row r="37" spans="1:8" s="129" customFormat="1" ht="14.25" customHeight="1">
      <c r="A37" s="34" t="s">
        <v>100</v>
      </c>
      <c r="B37" s="33">
        <v>1085</v>
      </c>
      <c r="C37" s="33">
        <v>179</v>
      </c>
      <c r="D37" s="33">
        <v>199</v>
      </c>
      <c r="E37" s="33">
        <v>481</v>
      </c>
      <c r="F37" s="33">
        <v>648</v>
      </c>
      <c r="G37" s="33">
        <v>221</v>
      </c>
      <c r="H37" s="33">
        <v>389</v>
      </c>
    </row>
    <row r="38" spans="1:8" s="129" customFormat="1" ht="14.25" customHeight="1">
      <c r="A38" s="34" t="s">
        <v>101</v>
      </c>
      <c r="B38" s="33">
        <v>509</v>
      </c>
      <c r="C38" s="33">
        <v>79</v>
      </c>
      <c r="D38" s="33">
        <v>108</v>
      </c>
      <c r="E38" s="33">
        <v>209</v>
      </c>
      <c r="F38" s="33">
        <v>257</v>
      </c>
      <c r="G38" s="33">
        <v>80</v>
      </c>
      <c r="H38" s="33">
        <v>147</v>
      </c>
    </row>
    <row r="39" spans="1:8" s="129" customFormat="1" ht="14.25" customHeight="1">
      <c r="A39" s="34" t="s">
        <v>102</v>
      </c>
      <c r="B39" s="33">
        <v>223</v>
      </c>
      <c r="C39" s="33">
        <v>59</v>
      </c>
      <c r="D39" s="33">
        <v>34</v>
      </c>
      <c r="E39" s="33">
        <v>103</v>
      </c>
      <c r="F39" s="33">
        <v>118</v>
      </c>
      <c r="G39" s="33">
        <v>12</v>
      </c>
      <c r="H39" s="33">
        <v>53</v>
      </c>
    </row>
    <row r="40" spans="1:8" s="129" customFormat="1" ht="14.25" customHeight="1">
      <c r="A40" s="34" t="s">
        <v>1</v>
      </c>
      <c r="B40" s="33">
        <v>987</v>
      </c>
      <c r="C40" s="33">
        <v>164</v>
      </c>
      <c r="D40" s="33">
        <v>184</v>
      </c>
      <c r="E40" s="33">
        <v>488</v>
      </c>
      <c r="F40" s="33">
        <v>601</v>
      </c>
      <c r="G40" s="33">
        <v>161</v>
      </c>
      <c r="H40" s="33">
        <v>365</v>
      </c>
    </row>
    <row r="41" spans="1:8" s="97" customFormat="1" ht="14.25" customHeight="1">
      <c r="A41" s="149" t="s">
        <v>103</v>
      </c>
      <c r="B41" s="36">
        <v>1439</v>
      </c>
      <c r="C41" s="36">
        <v>236</v>
      </c>
      <c r="D41" s="36">
        <v>277</v>
      </c>
      <c r="E41" s="36">
        <v>642</v>
      </c>
      <c r="F41" s="36">
        <v>864</v>
      </c>
      <c r="G41" s="36">
        <v>286</v>
      </c>
      <c r="H41" s="36">
        <v>520</v>
      </c>
    </row>
    <row r="42" spans="1:8" s="129" customFormat="1" ht="14.25" customHeight="1">
      <c r="A42" s="37" t="s">
        <v>133</v>
      </c>
      <c r="B42" s="33">
        <v>1384</v>
      </c>
      <c r="C42" s="33">
        <v>230</v>
      </c>
      <c r="D42" s="33">
        <v>260</v>
      </c>
      <c r="E42" s="33">
        <v>617</v>
      </c>
      <c r="F42" s="33">
        <v>825</v>
      </c>
      <c r="G42" s="33">
        <v>274</v>
      </c>
      <c r="H42" s="33">
        <v>500</v>
      </c>
    </row>
    <row r="43" spans="1:8" s="129" customFormat="1" ht="14.25" customHeight="1">
      <c r="A43" s="37" t="s">
        <v>105</v>
      </c>
      <c r="B43" s="33">
        <v>117</v>
      </c>
      <c r="C43" s="33">
        <v>18</v>
      </c>
      <c r="D43" s="33">
        <v>32</v>
      </c>
      <c r="E43" s="33">
        <v>62</v>
      </c>
      <c r="F43" s="33">
        <v>77</v>
      </c>
      <c r="G43" s="33">
        <v>24</v>
      </c>
      <c r="H43" s="33">
        <v>50</v>
      </c>
    </row>
    <row r="44" spans="1:8" s="129" customFormat="1" ht="14.25" customHeight="1">
      <c r="A44" s="37" t="s">
        <v>181</v>
      </c>
      <c r="B44" s="33">
        <v>1166</v>
      </c>
      <c r="C44" s="33">
        <v>188</v>
      </c>
      <c r="D44" s="33">
        <v>202</v>
      </c>
      <c r="E44" s="33">
        <v>512</v>
      </c>
      <c r="F44" s="33">
        <v>699</v>
      </c>
      <c r="G44" s="33">
        <v>235</v>
      </c>
      <c r="H44" s="33">
        <v>406</v>
      </c>
    </row>
    <row r="45" spans="1:8" s="97" customFormat="1" ht="14.25" customHeight="1">
      <c r="A45" s="149" t="s">
        <v>106</v>
      </c>
      <c r="B45" s="36">
        <v>825</v>
      </c>
      <c r="C45" s="36">
        <v>131</v>
      </c>
      <c r="D45" s="36">
        <v>158</v>
      </c>
      <c r="E45" s="36">
        <v>388</v>
      </c>
      <c r="F45" s="36">
        <v>449</v>
      </c>
      <c r="G45" s="36">
        <v>130</v>
      </c>
      <c r="H45" s="36">
        <v>258</v>
      </c>
    </row>
    <row r="46" spans="1:8" s="129" customFormat="1" ht="14.25" customHeight="1">
      <c r="A46" s="94" t="s">
        <v>107</v>
      </c>
      <c r="B46" s="33">
        <v>740</v>
      </c>
      <c r="C46" s="33">
        <v>115</v>
      </c>
      <c r="D46" s="33">
        <v>130</v>
      </c>
      <c r="E46" s="33">
        <v>344</v>
      </c>
      <c r="F46" s="33">
        <v>405</v>
      </c>
      <c r="G46" s="33">
        <v>118</v>
      </c>
      <c r="H46" s="33">
        <v>230</v>
      </c>
    </row>
    <row r="47" spans="1:8" s="129" customFormat="1" ht="14.25" customHeight="1">
      <c r="A47" s="37" t="s">
        <v>108</v>
      </c>
      <c r="B47" s="33">
        <v>129</v>
      </c>
      <c r="C47" s="33">
        <v>34</v>
      </c>
      <c r="D47" s="33">
        <v>30</v>
      </c>
      <c r="E47" s="33">
        <v>73</v>
      </c>
      <c r="F47" s="33">
        <v>85</v>
      </c>
      <c r="G47" s="33">
        <v>23</v>
      </c>
      <c r="H47" s="33">
        <v>43</v>
      </c>
    </row>
    <row r="48" spans="1:8" s="129" customFormat="1" ht="14.25" customHeight="1">
      <c r="A48" s="37" t="s">
        <v>109</v>
      </c>
      <c r="B48" s="33">
        <v>65</v>
      </c>
      <c r="C48" s="33">
        <v>7</v>
      </c>
      <c r="D48" s="33">
        <v>14</v>
      </c>
      <c r="E48" s="33">
        <v>24</v>
      </c>
      <c r="F48" s="33">
        <v>16</v>
      </c>
      <c r="G48" s="33">
        <v>17</v>
      </c>
      <c r="H48" s="33">
        <v>24</v>
      </c>
    </row>
    <row r="49" spans="1:8" s="129" customFormat="1" ht="14.25" customHeight="1">
      <c r="A49" s="37" t="s">
        <v>125</v>
      </c>
      <c r="B49" s="33">
        <v>647</v>
      </c>
      <c r="C49" s="33">
        <v>92</v>
      </c>
      <c r="D49" s="33">
        <v>114</v>
      </c>
      <c r="E49" s="33">
        <v>302</v>
      </c>
      <c r="F49" s="33">
        <v>352</v>
      </c>
      <c r="G49" s="33">
        <v>98</v>
      </c>
      <c r="H49" s="33">
        <v>199</v>
      </c>
    </row>
    <row r="50" spans="1:8" s="97" customFormat="1" ht="14.25" customHeight="1">
      <c r="A50" s="149" t="s">
        <v>110</v>
      </c>
      <c r="B50" s="36">
        <v>540</v>
      </c>
      <c r="C50" s="36">
        <v>113</v>
      </c>
      <c r="D50" s="36">
        <v>89</v>
      </c>
      <c r="E50" s="36">
        <v>251</v>
      </c>
      <c r="F50" s="36">
        <v>310</v>
      </c>
      <c r="G50" s="36">
        <v>58</v>
      </c>
      <c r="H50" s="36">
        <v>178</v>
      </c>
    </row>
    <row r="51" spans="1:8" ht="15" customHeight="1">
      <c r="A51" s="65" t="s">
        <v>35</v>
      </c>
      <c r="B51" s="63"/>
      <c r="C51" s="63"/>
      <c r="D51" s="63"/>
      <c r="E51" s="63"/>
      <c r="F51" s="63"/>
      <c r="G51" s="63"/>
      <c r="H51" s="63"/>
    </row>
    <row r="52" spans="1:8" ht="15" customHeight="1">
      <c r="A52" s="68" t="s">
        <v>46</v>
      </c>
      <c r="B52" s="62"/>
      <c r="C52" s="62"/>
      <c r="D52" s="62"/>
      <c r="E52" s="62"/>
      <c r="F52" s="62"/>
      <c r="G52" s="62"/>
      <c r="H52" s="62"/>
    </row>
    <row r="53" spans="1:8">
      <c r="A53" s="67" t="s">
        <v>34</v>
      </c>
    </row>
    <row r="54" spans="1:8">
      <c r="A54" s="67"/>
    </row>
  </sheetData>
  <pageMargins left="0.7" right="0.7" top="0.75" bottom="0.75" header="0.3" footer="0.3"/>
  <pageSetup scale="78" fitToHeight="0" orientation="portrait" r:id="rId1"/>
  <headerFooter>
    <oddFooter>&amp;L&amp;10&amp;F, &amp;A</oddFooter>
  </headerFooter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90" zoomScaleNormal="90" zoomScalePageLayoutView="130" workbookViewId="0"/>
  </sheetViews>
  <sheetFormatPr defaultColWidth="8.6640625" defaultRowHeight="15"/>
  <cols>
    <col min="1" max="1" width="27.44140625" customWidth="1"/>
    <col min="2" max="2" width="6.33203125" customWidth="1"/>
    <col min="3" max="5" width="6.6640625" customWidth="1"/>
    <col min="6" max="7" width="6.33203125" customWidth="1"/>
    <col min="8" max="8" width="6.109375" customWidth="1"/>
    <col min="9" max="9" width="6.6640625" customWidth="1"/>
  </cols>
  <sheetData>
    <row r="1" spans="1:10" ht="15.75">
      <c r="A1" s="11" t="s">
        <v>114</v>
      </c>
    </row>
    <row r="2" spans="1:10">
      <c r="A2" s="26"/>
      <c r="B2" s="39">
        <v>2001</v>
      </c>
      <c r="C2" s="39">
        <v>2003</v>
      </c>
      <c r="D2" s="39">
        <v>2005</v>
      </c>
      <c r="E2" s="39">
        <v>2007</v>
      </c>
      <c r="F2" s="39">
        <v>2009</v>
      </c>
      <c r="G2" s="39">
        <v>2011</v>
      </c>
      <c r="H2" s="39">
        <v>2013</v>
      </c>
      <c r="I2" s="39">
        <v>2015</v>
      </c>
    </row>
    <row r="3" spans="1:10" s="82" customFormat="1" ht="15.75">
      <c r="A3" s="3" t="s">
        <v>111</v>
      </c>
      <c r="B3" s="84">
        <v>105435</v>
      </c>
      <c r="C3" s="84">
        <v>105868</v>
      </c>
      <c r="D3" s="84">
        <v>108901</v>
      </c>
      <c r="E3" s="84">
        <v>110719</v>
      </c>
      <c r="F3" s="84">
        <v>111861</v>
      </c>
      <c r="G3" s="84">
        <v>115076</v>
      </c>
      <c r="H3" s="84">
        <v>116032</v>
      </c>
      <c r="I3" s="84">
        <v>118290</v>
      </c>
    </row>
    <row r="4" spans="1:10">
      <c r="A4" s="7" t="s">
        <v>100</v>
      </c>
      <c r="B4" s="6">
        <v>13494</v>
      </c>
      <c r="C4" s="6">
        <v>13398</v>
      </c>
      <c r="D4" s="6">
        <v>16142</v>
      </c>
      <c r="E4" s="6">
        <v>16944</v>
      </c>
      <c r="F4" s="6">
        <v>19259</v>
      </c>
      <c r="G4" s="6">
        <v>20717</v>
      </c>
      <c r="H4" s="6">
        <v>18553</v>
      </c>
      <c r="I4" s="6">
        <v>18000</v>
      </c>
    </row>
    <row r="5" spans="1:10">
      <c r="A5" s="7" t="s">
        <v>101</v>
      </c>
      <c r="B5" s="6">
        <v>19217</v>
      </c>
      <c r="C5" s="6">
        <v>19790</v>
      </c>
      <c r="D5" s="6">
        <v>20849</v>
      </c>
      <c r="E5" s="6">
        <v>22752</v>
      </c>
      <c r="F5" s="6">
        <v>23225</v>
      </c>
      <c r="G5" s="6">
        <v>24079</v>
      </c>
      <c r="H5" s="6">
        <v>22153</v>
      </c>
      <c r="I5" s="6">
        <v>21672</v>
      </c>
    </row>
    <row r="6" spans="1:10">
      <c r="A6" s="7" t="s">
        <v>102</v>
      </c>
      <c r="B6" s="6">
        <v>66445</v>
      </c>
      <c r="C6" s="6">
        <v>66468</v>
      </c>
      <c r="D6" s="6">
        <v>65362</v>
      </c>
      <c r="E6" s="6">
        <v>65862</v>
      </c>
      <c r="F6" s="6">
        <v>64506</v>
      </c>
      <c r="G6" s="6">
        <v>64983</v>
      </c>
      <c r="H6" s="6">
        <v>69796</v>
      </c>
      <c r="I6" s="6">
        <v>73059</v>
      </c>
    </row>
    <row r="7" spans="1:10">
      <c r="A7" s="7" t="s">
        <v>1</v>
      </c>
      <c r="B7" s="6">
        <v>6279</v>
      </c>
      <c r="C7" s="6">
        <v>6211</v>
      </c>
      <c r="D7" s="6">
        <v>6547</v>
      </c>
      <c r="E7" s="6">
        <v>5161</v>
      </c>
      <c r="F7" s="6">
        <v>4871</v>
      </c>
      <c r="G7" s="6">
        <v>5298</v>
      </c>
      <c r="H7" s="6">
        <v>5530</v>
      </c>
      <c r="I7" s="6">
        <v>5559</v>
      </c>
    </row>
    <row r="8" spans="1:10">
      <c r="A8" s="7" t="s">
        <v>112</v>
      </c>
      <c r="B8" s="6">
        <v>13330</v>
      </c>
      <c r="C8" s="6">
        <v>13188</v>
      </c>
      <c r="D8" s="6">
        <v>16433</v>
      </c>
      <c r="E8" s="6">
        <v>17140</v>
      </c>
      <c r="F8" s="6">
        <v>19458</v>
      </c>
      <c r="G8" s="6">
        <v>20781</v>
      </c>
      <c r="H8" s="6">
        <v>18810</v>
      </c>
      <c r="I8" s="6">
        <v>18799</v>
      </c>
    </row>
    <row r="9" spans="1:10">
      <c r="A9" s="74" t="s">
        <v>113</v>
      </c>
      <c r="B9" s="6">
        <v>16923</v>
      </c>
      <c r="C9" s="6">
        <v>17856</v>
      </c>
      <c r="D9" s="6">
        <v>19403</v>
      </c>
      <c r="E9" s="6">
        <v>21153</v>
      </c>
      <c r="F9" s="6">
        <v>21818</v>
      </c>
      <c r="G9" s="6">
        <v>22369</v>
      </c>
      <c r="H9" s="6">
        <v>20884</v>
      </c>
      <c r="I9" s="6">
        <v>19252</v>
      </c>
    </row>
    <row r="10" spans="1:10">
      <c r="A10" s="7" t="s">
        <v>105</v>
      </c>
      <c r="B10" s="6">
        <v>2108</v>
      </c>
      <c r="C10" s="6">
        <v>1971</v>
      </c>
      <c r="D10" s="6">
        <v>2023</v>
      </c>
      <c r="E10" s="6">
        <v>1805</v>
      </c>
      <c r="F10" s="6">
        <v>1866</v>
      </c>
      <c r="G10" s="6">
        <v>2126</v>
      </c>
      <c r="H10" s="6">
        <v>1942</v>
      </c>
      <c r="I10" s="6">
        <v>1500</v>
      </c>
    </row>
    <row r="11" spans="1:10">
      <c r="A11" s="7" t="s">
        <v>108</v>
      </c>
      <c r="B11" s="6">
        <v>4504</v>
      </c>
      <c r="C11" s="6">
        <v>4311</v>
      </c>
      <c r="D11" s="6">
        <v>4177</v>
      </c>
      <c r="E11" s="6">
        <v>3954</v>
      </c>
      <c r="F11" s="6">
        <v>3884</v>
      </c>
      <c r="G11" s="6">
        <v>3133</v>
      </c>
      <c r="H11" s="6">
        <v>3946</v>
      </c>
      <c r="I11" s="6">
        <v>3907</v>
      </c>
    </row>
    <row r="12" spans="1:10">
      <c r="A12" s="7" t="s">
        <v>109</v>
      </c>
      <c r="B12" s="6">
        <v>2631</v>
      </c>
      <c r="C12" s="6">
        <v>2559</v>
      </c>
      <c r="D12" s="6">
        <v>2621</v>
      </c>
      <c r="E12" s="6">
        <v>2529</v>
      </c>
      <c r="F12" s="6">
        <v>2509</v>
      </c>
      <c r="G12" s="6">
        <v>1923</v>
      </c>
      <c r="H12" s="6">
        <v>2509</v>
      </c>
      <c r="I12" s="6">
        <v>1803</v>
      </c>
    </row>
    <row r="13" spans="1:10" ht="26.25" customHeight="1">
      <c r="A13" s="3" t="s">
        <v>115</v>
      </c>
      <c r="B13" s="84">
        <v>33727</v>
      </c>
      <c r="C13" s="84">
        <v>33614</v>
      </c>
      <c r="D13" s="84">
        <v>33951</v>
      </c>
      <c r="E13" s="84">
        <v>35054</v>
      </c>
      <c r="F13" s="84">
        <v>35396</v>
      </c>
      <c r="G13" s="84">
        <v>38867</v>
      </c>
      <c r="H13" s="84">
        <v>40273</v>
      </c>
      <c r="I13" s="84">
        <v>43930</v>
      </c>
      <c r="J13" s="82"/>
    </row>
    <row r="14" spans="1:10">
      <c r="A14" s="7" t="s">
        <v>100</v>
      </c>
      <c r="B14" s="6">
        <v>5758</v>
      </c>
      <c r="C14" s="6">
        <v>5887</v>
      </c>
      <c r="D14" s="6">
        <v>6860</v>
      </c>
      <c r="E14" s="6">
        <v>6993</v>
      </c>
      <c r="F14" s="6">
        <v>8085</v>
      </c>
      <c r="G14" s="6">
        <v>9548</v>
      </c>
      <c r="H14" s="6">
        <v>8874</v>
      </c>
      <c r="I14" s="6">
        <v>9651</v>
      </c>
    </row>
    <row r="15" spans="1:10">
      <c r="A15" s="7" t="s">
        <v>101</v>
      </c>
      <c r="B15" s="6">
        <v>7283</v>
      </c>
      <c r="C15" s="6">
        <v>7557</v>
      </c>
      <c r="D15" s="6">
        <v>7303</v>
      </c>
      <c r="E15" s="6">
        <v>8445</v>
      </c>
      <c r="F15" s="6">
        <v>8229</v>
      </c>
      <c r="G15" s="6">
        <v>9194</v>
      </c>
      <c r="H15" s="6">
        <v>9233</v>
      </c>
      <c r="I15" s="6">
        <v>10455</v>
      </c>
    </row>
    <row r="16" spans="1:10">
      <c r="A16" s="7" t="s">
        <v>102</v>
      </c>
      <c r="B16" s="6">
        <v>14407</v>
      </c>
      <c r="C16" s="6">
        <v>13958</v>
      </c>
      <c r="D16" s="6">
        <v>13240</v>
      </c>
      <c r="E16" s="6">
        <v>14455</v>
      </c>
      <c r="F16" s="6">
        <v>14211</v>
      </c>
      <c r="G16" s="6">
        <v>14828</v>
      </c>
      <c r="H16" s="6">
        <v>16636</v>
      </c>
      <c r="I16" s="6">
        <v>18265</v>
      </c>
    </row>
    <row r="17" spans="1:10">
      <c r="A17" s="7" t="s">
        <v>1</v>
      </c>
      <c r="B17" s="6">
        <v>6279</v>
      </c>
      <c r="C17" s="6">
        <v>6211</v>
      </c>
      <c r="D17" s="6">
        <v>6547</v>
      </c>
      <c r="E17" s="6">
        <v>5161</v>
      </c>
      <c r="F17" s="6">
        <v>4871</v>
      </c>
      <c r="G17" s="6">
        <v>5298</v>
      </c>
      <c r="H17" s="6">
        <v>5530</v>
      </c>
      <c r="I17" s="6">
        <v>5559</v>
      </c>
    </row>
    <row r="18" spans="1:10">
      <c r="A18" s="7" t="s">
        <v>112</v>
      </c>
      <c r="B18" s="6">
        <v>6412</v>
      </c>
      <c r="C18" s="6">
        <v>6477</v>
      </c>
      <c r="D18" s="6">
        <v>7891</v>
      </c>
      <c r="E18" s="6">
        <v>7793</v>
      </c>
      <c r="F18" s="6">
        <v>9000</v>
      </c>
      <c r="G18" s="6">
        <v>10391</v>
      </c>
      <c r="H18" s="6">
        <v>9744</v>
      </c>
      <c r="I18" s="6">
        <v>10988</v>
      </c>
    </row>
    <row r="19" spans="1:10">
      <c r="A19" s="7" t="s">
        <v>113</v>
      </c>
      <c r="B19" s="6">
        <v>6916</v>
      </c>
      <c r="C19" s="6">
        <v>7468</v>
      </c>
      <c r="D19" s="6">
        <v>7502</v>
      </c>
      <c r="E19" s="6">
        <v>8340</v>
      </c>
      <c r="F19" s="6">
        <v>8240</v>
      </c>
      <c r="G19" s="6">
        <v>9124</v>
      </c>
      <c r="H19" s="6">
        <v>9292</v>
      </c>
      <c r="I19" s="6">
        <v>10118</v>
      </c>
    </row>
    <row r="20" spans="1:10">
      <c r="A20" s="7" t="s">
        <v>105</v>
      </c>
      <c r="B20" s="6">
        <v>1168</v>
      </c>
      <c r="C20" s="6">
        <v>1038</v>
      </c>
      <c r="D20" s="6">
        <v>1100</v>
      </c>
      <c r="E20" s="6">
        <v>1073</v>
      </c>
      <c r="F20" s="6">
        <v>998</v>
      </c>
      <c r="G20" s="6">
        <v>1204</v>
      </c>
      <c r="H20" s="6">
        <v>1155</v>
      </c>
      <c r="I20" s="6">
        <v>828</v>
      </c>
    </row>
    <row r="21" spans="1:10">
      <c r="A21" s="7" t="s">
        <v>108</v>
      </c>
      <c r="B21" s="6">
        <v>2508</v>
      </c>
      <c r="C21" s="6">
        <v>2525</v>
      </c>
      <c r="D21" s="6">
        <v>2542</v>
      </c>
      <c r="E21" s="6">
        <v>2400</v>
      </c>
      <c r="F21" s="6">
        <v>2264</v>
      </c>
      <c r="G21" s="6">
        <v>1830</v>
      </c>
      <c r="H21" s="6">
        <v>2508</v>
      </c>
      <c r="I21" s="6">
        <v>2027</v>
      </c>
    </row>
    <row r="22" spans="1:10">
      <c r="A22" s="7" t="s">
        <v>109</v>
      </c>
      <c r="B22" s="6">
        <v>1658</v>
      </c>
      <c r="C22" s="6">
        <v>1615</v>
      </c>
      <c r="D22" s="6">
        <v>1635</v>
      </c>
      <c r="E22" s="6">
        <v>1511</v>
      </c>
      <c r="F22" s="6">
        <v>1499</v>
      </c>
      <c r="G22" s="6">
        <v>1072</v>
      </c>
      <c r="H22" s="6">
        <v>1652</v>
      </c>
      <c r="I22" s="6">
        <v>1120</v>
      </c>
    </row>
    <row r="23" spans="1:10" ht="26.25" customHeight="1">
      <c r="A23" s="3" t="s">
        <v>116</v>
      </c>
      <c r="B23" s="84">
        <v>71708</v>
      </c>
      <c r="C23" s="84">
        <v>72254</v>
      </c>
      <c r="D23" s="84">
        <v>74950</v>
      </c>
      <c r="E23" s="84">
        <v>75665</v>
      </c>
      <c r="F23" s="84">
        <v>76465</v>
      </c>
      <c r="G23" s="84">
        <v>76209</v>
      </c>
      <c r="H23" s="84">
        <v>75759</v>
      </c>
      <c r="I23" s="84">
        <v>74360</v>
      </c>
      <c r="J23" s="82"/>
    </row>
    <row r="24" spans="1:10">
      <c r="A24" s="7" t="s">
        <v>100</v>
      </c>
      <c r="B24" s="6">
        <v>7736</v>
      </c>
      <c r="C24" s="6">
        <v>7511</v>
      </c>
      <c r="D24" s="6">
        <v>9282</v>
      </c>
      <c r="E24" s="6">
        <v>9951</v>
      </c>
      <c r="F24" s="6">
        <v>11174</v>
      </c>
      <c r="G24" s="6">
        <v>11169</v>
      </c>
      <c r="H24" s="6">
        <v>9679</v>
      </c>
      <c r="I24" s="6">
        <v>8349</v>
      </c>
    </row>
    <row r="25" spans="1:10">
      <c r="A25" s="7" t="s">
        <v>101</v>
      </c>
      <c r="B25" s="6">
        <v>11934</v>
      </c>
      <c r="C25" s="6">
        <v>12233</v>
      </c>
      <c r="D25" s="6">
        <v>13546</v>
      </c>
      <c r="E25" s="6">
        <v>14307</v>
      </c>
      <c r="F25" s="6">
        <v>14996</v>
      </c>
      <c r="G25" s="6">
        <v>14885</v>
      </c>
      <c r="H25" s="6">
        <v>12920</v>
      </c>
      <c r="I25" s="6">
        <v>11217</v>
      </c>
    </row>
    <row r="26" spans="1:10">
      <c r="A26" s="7" t="s">
        <v>102</v>
      </c>
      <c r="B26" s="6">
        <v>52038</v>
      </c>
      <c r="C26" s="6">
        <v>52510</v>
      </c>
      <c r="D26" s="6">
        <v>52122</v>
      </c>
      <c r="E26" s="6">
        <v>51407</v>
      </c>
      <c r="F26" s="6">
        <v>50295</v>
      </c>
      <c r="G26" s="6">
        <v>50155</v>
      </c>
      <c r="H26" s="6">
        <v>53160</v>
      </c>
      <c r="I26" s="6">
        <v>54794</v>
      </c>
    </row>
    <row r="27" spans="1:10">
      <c r="A27" s="7" t="s">
        <v>1</v>
      </c>
      <c r="B27" s="6">
        <v>6918</v>
      </c>
      <c r="C27" s="6">
        <v>6711</v>
      </c>
      <c r="D27" s="6">
        <v>8542</v>
      </c>
      <c r="E27" s="6">
        <v>9347</v>
      </c>
      <c r="F27" s="6">
        <v>10458</v>
      </c>
      <c r="G27" s="6">
        <v>10390</v>
      </c>
      <c r="H27" s="6">
        <v>9066</v>
      </c>
      <c r="I27" s="6">
        <v>7811</v>
      </c>
    </row>
    <row r="28" spans="1:10">
      <c r="A28" s="7" t="s">
        <v>112</v>
      </c>
      <c r="B28" s="6">
        <v>10007</v>
      </c>
      <c r="C28" s="6">
        <v>10388</v>
      </c>
      <c r="D28" s="6">
        <v>11901</v>
      </c>
      <c r="E28" s="6">
        <v>12813</v>
      </c>
      <c r="F28" s="6">
        <v>13578</v>
      </c>
      <c r="G28" s="6">
        <v>13245</v>
      </c>
      <c r="H28" s="6">
        <v>11592</v>
      </c>
      <c r="I28" s="6">
        <v>9135</v>
      </c>
    </row>
    <row r="29" spans="1:10">
      <c r="A29" s="7" t="s">
        <v>113</v>
      </c>
      <c r="B29" s="6">
        <v>940</v>
      </c>
      <c r="C29" s="6">
        <v>933</v>
      </c>
      <c r="D29" s="6">
        <v>923</v>
      </c>
      <c r="E29" s="6">
        <v>732</v>
      </c>
      <c r="F29" s="6">
        <v>868</v>
      </c>
      <c r="G29" s="6">
        <v>922</v>
      </c>
      <c r="H29" s="6">
        <v>787</v>
      </c>
      <c r="I29" s="6">
        <v>673</v>
      </c>
    </row>
    <row r="30" spans="1:10">
      <c r="A30" s="7" t="s">
        <v>105</v>
      </c>
      <c r="B30" s="49">
        <v>1996</v>
      </c>
      <c r="C30" s="49">
        <v>1786</v>
      </c>
      <c r="D30" s="49">
        <v>1635</v>
      </c>
      <c r="E30" s="49">
        <v>1554</v>
      </c>
      <c r="F30" s="49">
        <v>1620</v>
      </c>
      <c r="G30" s="49">
        <v>1303</v>
      </c>
      <c r="H30" s="49">
        <v>1438</v>
      </c>
      <c r="I30" s="49">
        <v>1881</v>
      </c>
    </row>
    <row r="31" spans="1:10">
      <c r="A31" s="7" t="s">
        <v>108</v>
      </c>
      <c r="B31" s="50">
        <v>973</v>
      </c>
      <c r="C31" s="50">
        <v>944</v>
      </c>
      <c r="D31" s="50">
        <v>986</v>
      </c>
      <c r="E31" s="50">
        <v>1018</v>
      </c>
      <c r="F31" s="50">
        <v>1010</v>
      </c>
      <c r="G31" s="50">
        <v>851</v>
      </c>
      <c r="H31" s="50">
        <v>857</v>
      </c>
      <c r="I31" s="50">
        <v>683</v>
      </c>
    </row>
    <row r="32" spans="1:10" ht="22.5" customHeight="1">
      <c r="A32" s="58" t="s">
        <v>34</v>
      </c>
      <c r="B32" s="56"/>
      <c r="C32" s="56"/>
      <c r="D32" s="56"/>
      <c r="E32" s="56"/>
      <c r="F32" s="56"/>
    </row>
  </sheetData>
  <pageMargins left="0.7" right="0.7" top="0.75" bottom="0.75" header="0.3" footer="0.3"/>
  <pageSetup scale="89" fitToHeight="0" orientation="portrait" r:id="rId1"/>
  <headerFooter>
    <oddFooter>&amp;L&amp;10&amp;F, &amp;A</oddFooter>
  </headerFooter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zoomScale="90" zoomScaleNormal="90" zoomScalePageLayoutView="120" workbookViewId="0"/>
  </sheetViews>
  <sheetFormatPr defaultColWidth="8.6640625" defaultRowHeight="15"/>
  <cols>
    <col min="1" max="1" width="25.6640625" style="4" customWidth="1"/>
    <col min="2" max="2" width="7" customWidth="1"/>
    <col min="3" max="3" width="6.6640625" customWidth="1"/>
    <col min="4" max="5" width="6.5546875" customWidth="1"/>
    <col min="6" max="6" width="6.44140625" customWidth="1"/>
    <col min="7" max="7" width="6.6640625" customWidth="1"/>
    <col min="8" max="8" width="7.6640625" customWidth="1"/>
    <col min="9" max="9" width="7.33203125" customWidth="1"/>
  </cols>
  <sheetData>
    <row r="1" spans="1:20" ht="15.75">
      <c r="A1" s="11" t="s">
        <v>117</v>
      </c>
    </row>
    <row r="2" spans="1:20">
      <c r="A2" s="38"/>
      <c r="B2" s="39">
        <v>2001</v>
      </c>
      <c r="C2" s="39">
        <v>2003</v>
      </c>
      <c r="D2" s="39">
        <v>2005</v>
      </c>
      <c r="E2" s="39">
        <v>2007</v>
      </c>
      <c r="F2" s="39">
        <v>2009</v>
      </c>
      <c r="G2" s="39">
        <v>2011</v>
      </c>
      <c r="H2" s="39">
        <v>2013</v>
      </c>
      <c r="I2" s="39">
        <v>2015</v>
      </c>
    </row>
    <row r="3" spans="1:20" s="82" customFormat="1" ht="24.75" customHeight="1">
      <c r="A3" s="53" t="s">
        <v>118</v>
      </c>
      <c r="B3" s="158">
        <v>100</v>
      </c>
      <c r="C3" s="158">
        <v>100</v>
      </c>
      <c r="D3" s="158">
        <v>100</v>
      </c>
      <c r="E3" s="158">
        <v>100</v>
      </c>
      <c r="F3" s="158">
        <v>100</v>
      </c>
      <c r="G3" s="158">
        <v>100</v>
      </c>
      <c r="H3" s="158">
        <v>100</v>
      </c>
      <c r="I3" s="158">
        <v>100</v>
      </c>
      <c r="K3" s="159"/>
    </row>
    <row r="4" spans="1:20">
      <c r="A4" s="7" t="s">
        <v>100</v>
      </c>
      <c r="B4" s="151">
        <v>12.8</v>
      </c>
      <c r="C4" s="151">
        <v>12.7</v>
      </c>
      <c r="D4" s="151">
        <v>14.8</v>
      </c>
      <c r="E4" s="151">
        <v>15.3</v>
      </c>
      <c r="F4" s="151">
        <v>17.2</v>
      </c>
      <c r="G4" s="151">
        <v>18</v>
      </c>
      <c r="H4" s="151">
        <v>16</v>
      </c>
      <c r="I4" s="151">
        <v>15.2</v>
      </c>
      <c r="K4" s="153"/>
      <c r="L4" s="151"/>
      <c r="M4" s="151"/>
      <c r="N4" s="151"/>
      <c r="O4" s="151"/>
      <c r="P4" s="151"/>
      <c r="Q4" s="151"/>
      <c r="R4" s="151"/>
      <c r="S4" s="151"/>
      <c r="T4" s="154"/>
    </row>
    <row r="5" spans="1:20">
      <c r="A5" s="7" t="s">
        <v>101</v>
      </c>
      <c r="B5" s="152">
        <v>18.2</v>
      </c>
      <c r="C5" s="152">
        <v>18.7</v>
      </c>
      <c r="D5" s="152">
        <v>19.100000000000001</v>
      </c>
      <c r="E5" s="152">
        <v>20.5</v>
      </c>
      <c r="F5" s="152">
        <v>20.8</v>
      </c>
      <c r="G5" s="152">
        <v>20.9</v>
      </c>
      <c r="H5" s="152">
        <v>19.100000000000001</v>
      </c>
      <c r="I5" s="152">
        <v>18.3</v>
      </c>
      <c r="K5" s="154"/>
      <c r="L5" s="152"/>
      <c r="M5" s="152"/>
      <c r="N5" s="152"/>
      <c r="O5" s="152"/>
      <c r="P5" s="152"/>
      <c r="Q5" s="152"/>
      <c r="R5" s="152"/>
      <c r="S5" s="152"/>
    </row>
    <row r="6" spans="1:20">
      <c r="A6" s="7" t="s">
        <v>102</v>
      </c>
      <c r="B6" s="152">
        <v>63</v>
      </c>
      <c r="C6" s="152">
        <v>62.8</v>
      </c>
      <c r="D6" s="152">
        <v>60</v>
      </c>
      <c r="E6" s="152">
        <v>59.5</v>
      </c>
      <c r="F6" s="152">
        <v>57.7</v>
      </c>
      <c r="G6" s="152">
        <v>56.5</v>
      </c>
      <c r="H6" s="152">
        <v>60.199999999999996</v>
      </c>
      <c r="I6" s="152">
        <v>61.8</v>
      </c>
      <c r="K6" s="154"/>
      <c r="L6" s="152"/>
      <c r="M6" s="152"/>
      <c r="N6" s="152"/>
      <c r="O6" s="152"/>
      <c r="P6" s="152"/>
      <c r="Q6" s="152"/>
      <c r="R6" s="152"/>
      <c r="S6" s="152"/>
    </row>
    <row r="7" spans="1:20">
      <c r="A7" s="7" t="s">
        <v>1</v>
      </c>
      <c r="B7" s="152">
        <v>6</v>
      </c>
      <c r="C7" s="152">
        <v>5.9</v>
      </c>
      <c r="D7" s="152">
        <v>6</v>
      </c>
      <c r="E7" s="152">
        <v>4.7</v>
      </c>
      <c r="F7" s="152">
        <v>4.4000000000000004</v>
      </c>
      <c r="G7" s="152">
        <v>4.5999999999999996</v>
      </c>
      <c r="H7" s="152">
        <v>4.8</v>
      </c>
      <c r="I7" s="152">
        <v>4.7</v>
      </c>
      <c r="K7" s="154"/>
      <c r="L7" s="152"/>
      <c r="M7" s="152"/>
      <c r="N7" s="152"/>
      <c r="O7" s="152"/>
      <c r="P7" s="152"/>
      <c r="Q7" s="152"/>
      <c r="R7" s="152"/>
      <c r="S7" s="152"/>
    </row>
    <row r="8" spans="1:20">
      <c r="A8" s="7" t="s">
        <v>112</v>
      </c>
      <c r="B8" s="152">
        <v>12.6</v>
      </c>
      <c r="C8" s="152">
        <v>12.5</v>
      </c>
      <c r="D8" s="152">
        <v>15.1</v>
      </c>
      <c r="E8" s="152">
        <v>15.5</v>
      </c>
      <c r="F8" s="152">
        <v>17.399999999999999</v>
      </c>
      <c r="G8" s="152">
        <v>18.100000000000001</v>
      </c>
      <c r="H8" s="152">
        <v>16.2</v>
      </c>
      <c r="I8" s="152">
        <v>15.9</v>
      </c>
      <c r="K8" s="154"/>
      <c r="L8" s="152"/>
      <c r="M8" s="152"/>
      <c r="N8" s="152"/>
      <c r="O8" s="152"/>
      <c r="P8" s="152"/>
      <c r="Q8" s="152"/>
      <c r="R8" s="152"/>
      <c r="S8" s="152"/>
    </row>
    <row r="9" spans="1:20">
      <c r="A9" s="7" t="s">
        <v>113</v>
      </c>
      <c r="B9" s="152">
        <v>16.100000000000001</v>
      </c>
      <c r="C9" s="152">
        <v>16.899999999999999</v>
      </c>
      <c r="D9" s="152">
        <v>17.8</v>
      </c>
      <c r="E9" s="152">
        <v>19.100000000000001</v>
      </c>
      <c r="F9" s="152">
        <v>19.5</v>
      </c>
      <c r="G9" s="152">
        <v>19.399999999999999</v>
      </c>
      <c r="H9" s="152">
        <v>18</v>
      </c>
      <c r="I9" s="152">
        <v>16.3</v>
      </c>
      <c r="K9" s="154"/>
      <c r="L9" s="152"/>
      <c r="M9" s="152"/>
      <c r="N9" s="152"/>
      <c r="O9" s="152"/>
      <c r="P9" s="152"/>
      <c r="Q9" s="152"/>
      <c r="R9" s="152"/>
      <c r="S9" s="152"/>
    </row>
    <row r="10" spans="1:20">
      <c r="A10" s="7" t="s">
        <v>105</v>
      </c>
      <c r="B10" s="152">
        <v>2</v>
      </c>
      <c r="C10" s="152">
        <v>1.9</v>
      </c>
      <c r="D10" s="152">
        <v>1.9</v>
      </c>
      <c r="E10" s="152">
        <v>1.6</v>
      </c>
      <c r="F10" s="152">
        <v>1.7</v>
      </c>
      <c r="G10" s="152">
        <v>1.8</v>
      </c>
      <c r="H10" s="152">
        <v>1.7000000000000002</v>
      </c>
      <c r="I10" s="152">
        <v>1.3</v>
      </c>
      <c r="K10" s="154"/>
      <c r="L10" s="152"/>
      <c r="M10" s="152"/>
      <c r="N10" s="152"/>
      <c r="O10" s="152"/>
      <c r="P10" s="152"/>
      <c r="Q10" s="152"/>
      <c r="R10" s="152"/>
      <c r="S10" s="152"/>
    </row>
    <row r="11" spans="1:20">
      <c r="A11" s="7" t="s">
        <v>108</v>
      </c>
      <c r="B11" s="152">
        <v>4.3</v>
      </c>
      <c r="C11" s="152">
        <v>4.0999999999999996</v>
      </c>
      <c r="D11" s="152">
        <v>3.8</v>
      </c>
      <c r="E11" s="152">
        <v>3.6</v>
      </c>
      <c r="F11" s="152">
        <v>3.5</v>
      </c>
      <c r="G11" s="152">
        <v>2.7</v>
      </c>
      <c r="H11" s="152">
        <v>3.4000000000000004</v>
      </c>
      <c r="I11" s="152">
        <v>3.3000000000000003</v>
      </c>
      <c r="K11" s="154"/>
      <c r="L11" s="152"/>
      <c r="M11" s="152"/>
      <c r="N11" s="152"/>
      <c r="O11" s="152"/>
      <c r="P11" s="152"/>
      <c r="Q11" s="152"/>
      <c r="R11" s="152"/>
      <c r="S11" s="152"/>
    </row>
    <row r="12" spans="1:20">
      <c r="A12" s="7" t="s">
        <v>109</v>
      </c>
      <c r="B12" s="151">
        <v>2.5</v>
      </c>
      <c r="C12" s="151">
        <v>2.4</v>
      </c>
      <c r="D12" s="151">
        <v>2.4</v>
      </c>
      <c r="E12" s="151">
        <v>2.2999999999999998</v>
      </c>
      <c r="F12" s="151">
        <v>2.2000000000000002</v>
      </c>
      <c r="G12" s="151">
        <v>1.7</v>
      </c>
      <c r="H12" s="151">
        <v>2.1999999999999997</v>
      </c>
      <c r="I12" s="151">
        <v>1.5</v>
      </c>
      <c r="K12" s="154"/>
      <c r="L12" s="151"/>
      <c r="M12" s="151"/>
      <c r="N12" s="151"/>
      <c r="O12" s="151"/>
      <c r="P12" s="151"/>
      <c r="Q12" s="151"/>
      <c r="R12" s="151"/>
      <c r="S12" s="151"/>
    </row>
    <row r="13" spans="1:20" s="82" customFormat="1" ht="22.5" customHeight="1">
      <c r="A13" s="52" t="s">
        <v>119</v>
      </c>
      <c r="B13" s="158">
        <v>100</v>
      </c>
      <c r="C13" s="158">
        <v>100</v>
      </c>
      <c r="D13" s="158">
        <v>100</v>
      </c>
      <c r="E13" s="158">
        <v>100</v>
      </c>
      <c r="F13" s="158">
        <v>100</v>
      </c>
      <c r="G13" s="158">
        <v>100</v>
      </c>
      <c r="H13" s="158">
        <v>100</v>
      </c>
      <c r="I13" s="158">
        <v>100</v>
      </c>
      <c r="K13" s="154"/>
      <c r="L13" s="154"/>
      <c r="M13" s="154"/>
      <c r="N13" s="154"/>
      <c r="O13" s="154"/>
      <c r="P13" s="154"/>
      <c r="Q13" s="154"/>
      <c r="R13" s="154"/>
    </row>
    <row r="14" spans="1:20">
      <c r="A14" s="7" t="s">
        <v>100</v>
      </c>
      <c r="B14" s="155">
        <v>17.100000000000001</v>
      </c>
      <c r="C14" s="155">
        <v>17.5</v>
      </c>
      <c r="D14" s="155">
        <v>20.2</v>
      </c>
      <c r="E14" s="155">
        <v>19.899999999999999</v>
      </c>
      <c r="F14" s="155">
        <v>22.8</v>
      </c>
      <c r="G14" s="155">
        <v>24.6</v>
      </c>
      <c r="H14" s="155">
        <v>22</v>
      </c>
      <c r="I14" s="155">
        <v>22</v>
      </c>
      <c r="K14" s="154"/>
      <c r="L14" s="154"/>
      <c r="M14" s="154"/>
      <c r="N14" s="154"/>
      <c r="O14" s="154"/>
      <c r="P14" s="154"/>
      <c r="Q14" s="154"/>
      <c r="R14" s="154"/>
    </row>
    <row r="15" spans="1:20">
      <c r="A15" s="7" t="s">
        <v>101</v>
      </c>
      <c r="B15" s="155">
        <v>21.6</v>
      </c>
      <c r="C15" s="155">
        <v>22.5</v>
      </c>
      <c r="D15" s="155">
        <v>21.5</v>
      </c>
      <c r="E15" s="155">
        <v>24.1</v>
      </c>
      <c r="F15" s="155">
        <v>23.2</v>
      </c>
      <c r="G15" s="155">
        <v>23.7</v>
      </c>
      <c r="H15" s="155">
        <v>22.900000000000002</v>
      </c>
      <c r="I15" s="155">
        <v>23.8</v>
      </c>
      <c r="K15" s="154"/>
      <c r="L15" s="154"/>
      <c r="M15" s="154"/>
      <c r="N15" s="154"/>
      <c r="O15" s="154"/>
      <c r="P15" s="154"/>
      <c r="Q15" s="154"/>
      <c r="R15" s="154"/>
    </row>
    <row r="16" spans="1:20">
      <c r="A16" s="7" t="s">
        <v>102</v>
      </c>
      <c r="B16" s="155">
        <v>42.7</v>
      </c>
      <c r="C16" s="155">
        <v>41.5</v>
      </c>
      <c r="D16" s="155">
        <v>39</v>
      </c>
      <c r="E16" s="155">
        <v>41.2</v>
      </c>
      <c r="F16" s="155">
        <v>40.1</v>
      </c>
      <c r="G16" s="155">
        <v>38.200000000000003</v>
      </c>
      <c r="H16" s="155">
        <v>41.3</v>
      </c>
      <c r="I16" s="155">
        <v>41.6</v>
      </c>
      <c r="K16" s="154"/>
      <c r="L16" s="154"/>
      <c r="M16" s="154"/>
      <c r="N16" s="154"/>
      <c r="O16" s="154"/>
      <c r="P16" s="154"/>
      <c r="Q16" s="154"/>
      <c r="R16" s="154"/>
    </row>
    <row r="17" spans="1:18">
      <c r="A17" s="7" t="s">
        <v>1</v>
      </c>
      <c r="B17" s="155">
        <v>18.600000000000001</v>
      </c>
      <c r="C17" s="155">
        <v>18.5</v>
      </c>
      <c r="D17" s="155">
        <v>19.3</v>
      </c>
      <c r="E17" s="155">
        <v>14.7</v>
      </c>
      <c r="F17" s="155">
        <v>13.8</v>
      </c>
      <c r="G17" s="155">
        <v>13.6</v>
      </c>
      <c r="H17" s="155">
        <v>13.700000000000001</v>
      </c>
      <c r="I17" s="155">
        <v>12.7</v>
      </c>
      <c r="K17" s="154"/>
      <c r="L17" s="154"/>
      <c r="M17" s="154"/>
      <c r="N17" s="154"/>
      <c r="O17" s="154"/>
      <c r="P17" s="154"/>
      <c r="Q17" s="154"/>
      <c r="R17" s="154"/>
    </row>
    <row r="18" spans="1:18">
      <c r="A18" s="7" t="s">
        <v>112</v>
      </c>
      <c r="B18" s="155">
        <v>19</v>
      </c>
      <c r="C18" s="155">
        <v>19.3</v>
      </c>
      <c r="D18" s="155">
        <v>23.2</v>
      </c>
      <c r="E18" s="155">
        <v>22.2</v>
      </c>
      <c r="F18" s="155">
        <v>25.4</v>
      </c>
      <c r="G18" s="155">
        <v>26.7</v>
      </c>
      <c r="H18" s="155">
        <v>24.2</v>
      </c>
      <c r="I18" s="155">
        <v>25</v>
      </c>
      <c r="K18" s="154"/>
      <c r="L18" s="154"/>
      <c r="M18" s="154"/>
      <c r="N18" s="154"/>
      <c r="O18" s="154"/>
      <c r="P18" s="154"/>
      <c r="Q18" s="154"/>
      <c r="R18" s="154"/>
    </row>
    <row r="19" spans="1:18">
      <c r="A19" s="7" t="s">
        <v>113</v>
      </c>
      <c r="B19" s="155">
        <v>20.5</v>
      </c>
      <c r="C19" s="155">
        <v>22.2</v>
      </c>
      <c r="D19" s="155">
        <v>22.1</v>
      </c>
      <c r="E19" s="155">
        <v>23.8</v>
      </c>
      <c r="F19" s="155">
        <v>23.3</v>
      </c>
      <c r="G19" s="155">
        <v>23.5</v>
      </c>
      <c r="H19" s="155">
        <v>23.1</v>
      </c>
      <c r="I19" s="155">
        <v>23</v>
      </c>
      <c r="K19" s="154"/>
      <c r="L19" s="154"/>
      <c r="M19" s="154"/>
      <c r="N19" s="154"/>
      <c r="O19" s="154"/>
      <c r="P19" s="154"/>
      <c r="Q19" s="154"/>
      <c r="R19" s="154"/>
    </row>
    <row r="20" spans="1:18">
      <c r="A20" s="7" t="s">
        <v>105</v>
      </c>
      <c r="B20" s="155">
        <v>3.5</v>
      </c>
      <c r="C20" s="155">
        <v>3.1</v>
      </c>
      <c r="D20" s="155">
        <v>3.2</v>
      </c>
      <c r="E20" s="155">
        <v>3.1</v>
      </c>
      <c r="F20" s="155">
        <v>2.8</v>
      </c>
      <c r="G20" s="155">
        <v>3.1</v>
      </c>
      <c r="H20" s="155">
        <v>2.9000000000000004</v>
      </c>
      <c r="I20" s="155">
        <v>1.9</v>
      </c>
      <c r="K20" s="154"/>
      <c r="L20" s="154"/>
      <c r="M20" s="154"/>
      <c r="N20" s="154"/>
      <c r="O20" s="154"/>
      <c r="P20" s="154"/>
      <c r="Q20" s="154"/>
      <c r="R20" s="154"/>
    </row>
    <row r="21" spans="1:18">
      <c r="A21" s="7" t="s">
        <v>108</v>
      </c>
      <c r="B21" s="155">
        <v>7.4</v>
      </c>
      <c r="C21" s="155">
        <v>7.5</v>
      </c>
      <c r="D21" s="155">
        <v>7.5</v>
      </c>
      <c r="E21" s="155">
        <v>6.8</v>
      </c>
      <c r="F21" s="155">
        <v>6.4</v>
      </c>
      <c r="G21" s="155">
        <v>4.7</v>
      </c>
      <c r="H21" s="155">
        <v>6.2</v>
      </c>
      <c r="I21" s="155">
        <v>4.5999999999999996</v>
      </c>
      <c r="K21" s="154"/>
      <c r="L21" s="154"/>
      <c r="M21" s="154"/>
      <c r="N21" s="154"/>
      <c r="O21" s="154"/>
      <c r="P21" s="154"/>
      <c r="Q21" s="154"/>
      <c r="R21" s="154"/>
    </row>
    <row r="22" spans="1:18">
      <c r="A22" s="7" t="s">
        <v>109</v>
      </c>
      <c r="B22" s="156">
        <v>4.9000000000000004</v>
      </c>
      <c r="C22" s="156">
        <v>4.8</v>
      </c>
      <c r="D22" s="156">
        <v>4.8</v>
      </c>
      <c r="E22" s="156">
        <v>4.3</v>
      </c>
      <c r="F22" s="156">
        <v>4.2</v>
      </c>
      <c r="G22" s="156">
        <v>2.8</v>
      </c>
      <c r="H22" s="156">
        <v>4.1000000000000005</v>
      </c>
      <c r="I22" s="156">
        <v>2.6</v>
      </c>
      <c r="K22" s="154"/>
      <c r="L22" s="154"/>
      <c r="M22" s="154"/>
      <c r="N22" s="154"/>
      <c r="O22" s="154"/>
      <c r="P22" s="154"/>
      <c r="Q22" s="154"/>
      <c r="R22" s="154"/>
    </row>
    <row r="23" spans="1:18" s="82" customFormat="1" ht="23.25" customHeight="1">
      <c r="A23" s="52" t="s">
        <v>120</v>
      </c>
      <c r="B23" s="158">
        <v>100</v>
      </c>
      <c r="C23" s="158">
        <v>100</v>
      </c>
      <c r="D23" s="158">
        <v>100</v>
      </c>
      <c r="E23" s="158">
        <v>100</v>
      </c>
      <c r="F23" s="158">
        <v>100</v>
      </c>
      <c r="G23" s="158">
        <v>100</v>
      </c>
      <c r="H23" s="158">
        <v>100</v>
      </c>
      <c r="I23" s="158">
        <v>100</v>
      </c>
      <c r="K23" s="154"/>
      <c r="L23" s="154"/>
      <c r="M23" s="154"/>
      <c r="N23" s="154"/>
      <c r="O23" s="154"/>
      <c r="P23" s="154"/>
      <c r="Q23" s="154"/>
      <c r="R23" s="154"/>
    </row>
    <row r="24" spans="1:18">
      <c r="A24" s="7" t="s">
        <v>100</v>
      </c>
      <c r="B24" s="155">
        <v>10.8</v>
      </c>
      <c r="C24" s="155">
        <v>10.4</v>
      </c>
      <c r="D24" s="155">
        <v>12.4</v>
      </c>
      <c r="E24" s="155">
        <v>13.2</v>
      </c>
      <c r="F24" s="155">
        <v>14.6</v>
      </c>
      <c r="G24" s="155">
        <v>14.7</v>
      </c>
      <c r="H24" s="155">
        <v>12.8</v>
      </c>
      <c r="I24" s="155">
        <v>11.2</v>
      </c>
      <c r="K24" s="154"/>
      <c r="L24" s="154"/>
      <c r="M24" s="154"/>
      <c r="N24" s="154"/>
      <c r="O24" s="154"/>
      <c r="P24" s="154"/>
      <c r="Q24" s="154"/>
      <c r="R24" s="154"/>
    </row>
    <row r="25" spans="1:18">
      <c r="A25" s="7" t="s">
        <v>101</v>
      </c>
      <c r="B25" s="155">
        <v>16.600000000000001</v>
      </c>
      <c r="C25" s="155">
        <v>16.899999999999999</v>
      </c>
      <c r="D25" s="155">
        <v>18.100000000000001</v>
      </c>
      <c r="E25" s="155">
        <v>18.899999999999999</v>
      </c>
      <c r="F25" s="155">
        <v>19.600000000000001</v>
      </c>
      <c r="G25" s="155">
        <v>19.5</v>
      </c>
      <c r="H25" s="155">
        <v>17.100000000000001</v>
      </c>
      <c r="I25" s="155">
        <v>15.1</v>
      </c>
      <c r="K25" s="154"/>
      <c r="L25" s="154"/>
      <c r="M25" s="154"/>
      <c r="N25" s="154"/>
      <c r="O25" s="154"/>
      <c r="P25" s="154"/>
      <c r="Q25" s="154"/>
      <c r="R25" s="154"/>
    </row>
    <row r="26" spans="1:18">
      <c r="A26" s="7" t="s">
        <v>102</v>
      </c>
      <c r="B26" s="155">
        <v>72.599999999999994</v>
      </c>
      <c r="C26" s="155">
        <v>72.7</v>
      </c>
      <c r="D26" s="155">
        <v>69.5</v>
      </c>
      <c r="E26" s="155">
        <v>67.900000000000006</v>
      </c>
      <c r="F26" s="155">
        <v>65.8</v>
      </c>
      <c r="G26" s="155">
        <v>65.8</v>
      </c>
      <c r="H26" s="155">
        <v>70.199999999999989</v>
      </c>
      <c r="I26" s="155">
        <v>73.7</v>
      </c>
      <c r="K26" s="154"/>
      <c r="L26" s="154"/>
      <c r="M26" s="154"/>
      <c r="N26" s="154"/>
      <c r="O26" s="154"/>
      <c r="P26" s="154"/>
      <c r="Q26" s="154"/>
      <c r="R26" s="154"/>
    </row>
    <row r="27" spans="1:18">
      <c r="A27" s="7" t="s">
        <v>112</v>
      </c>
      <c r="B27" s="155">
        <v>9.6</v>
      </c>
      <c r="C27" s="155">
        <v>9.3000000000000007</v>
      </c>
      <c r="D27" s="155">
        <v>11.4</v>
      </c>
      <c r="E27" s="155">
        <v>12.4</v>
      </c>
      <c r="F27" s="155">
        <v>13.7</v>
      </c>
      <c r="G27" s="155">
        <v>13.6</v>
      </c>
      <c r="H27" s="155">
        <v>12</v>
      </c>
      <c r="I27" s="155">
        <v>10.5</v>
      </c>
      <c r="K27" s="154"/>
      <c r="L27" s="154"/>
      <c r="M27" s="154"/>
      <c r="N27" s="154"/>
      <c r="O27" s="154"/>
      <c r="P27" s="154"/>
      <c r="Q27" s="154"/>
      <c r="R27" s="154"/>
    </row>
    <row r="28" spans="1:18">
      <c r="A28" s="7" t="s">
        <v>113</v>
      </c>
      <c r="B28" s="155">
        <v>14</v>
      </c>
      <c r="C28" s="155">
        <v>14.4</v>
      </c>
      <c r="D28" s="155">
        <v>15.9</v>
      </c>
      <c r="E28" s="155">
        <v>16.899999999999999</v>
      </c>
      <c r="F28" s="155">
        <v>17.8</v>
      </c>
      <c r="G28" s="155">
        <v>17.399999999999999</v>
      </c>
      <c r="H28" s="155">
        <v>15.299999999999999</v>
      </c>
      <c r="I28" s="155">
        <v>12.3</v>
      </c>
      <c r="K28" s="154"/>
      <c r="L28" s="154"/>
      <c r="M28" s="154"/>
      <c r="N28" s="154"/>
      <c r="O28" s="154"/>
      <c r="P28" s="154"/>
      <c r="Q28" s="154"/>
      <c r="R28" s="154"/>
    </row>
    <row r="29" spans="1:18">
      <c r="A29" s="7" t="s">
        <v>105</v>
      </c>
      <c r="B29" s="155">
        <v>1.3</v>
      </c>
      <c r="C29" s="155">
        <v>1.3</v>
      </c>
      <c r="D29" s="155">
        <v>1.2</v>
      </c>
      <c r="E29" s="155">
        <v>1</v>
      </c>
      <c r="F29" s="155">
        <v>1.1000000000000001</v>
      </c>
      <c r="G29" s="155">
        <v>1.2</v>
      </c>
      <c r="H29" s="155">
        <v>1</v>
      </c>
      <c r="I29" s="155">
        <v>0.89999999999999991</v>
      </c>
      <c r="K29" s="154"/>
      <c r="L29" s="154"/>
      <c r="M29" s="154"/>
      <c r="N29" s="154"/>
      <c r="O29" s="154"/>
      <c r="P29" s="154"/>
      <c r="Q29" s="154"/>
      <c r="R29" s="154"/>
    </row>
    <row r="30" spans="1:18">
      <c r="A30" s="7" t="s">
        <v>108</v>
      </c>
      <c r="B30" s="155">
        <v>2.8</v>
      </c>
      <c r="C30" s="155">
        <v>2.5</v>
      </c>
      <c r="D30" s="155">
        <v>2.2000000000000002</v>
      </c>
      <c r="E30" s="155">
        <v>2.1</v>
      </c>
      <c r="F30" s="155">
        <v>2.1</v>
      </c>
      <c r="G30" s="155">
        <v>1.7</v>
      </c>
      <c r="H30" s="155">
        <v>1.9</v>
      </c>
      <c r="I30" s="155">
        <v>2.5</v>
      </c>
      <c r="K30" s="154"/>
      <c r="L30" s="154"/>
      <c r="M30" s="154"/>
      <c r="N30" s="154"/>
      <c r="O30" s="154"/>
      <c r="P30" s="154"/>
      <c r="Q30" s="154"/>
      <c r="R30" s="154"/>
    </row>
    <row r="31" spans="1:18">
      <c r="A31" s="7" t="s">
        <v>109</v>
      </c>
      <c r="B31" s="157">
        <v>1.4</v>
      </c>
      <c r="C31" s="157">
        <v>1.3</v>
      </c>
      <c r="D31" s="157">
        <v>1.3</v>
      </c>
      <c r="E31" s="157">
        <v>1.3</v>
      </c>
      <c r="F31" s="157">
        <v>1.3</v>
      </c>
      <c r="G31" s="157">
        <v>1.1000000000000001</v>
      </c>
      <c r="H31" s="157">
        <v>1.0999999999999999</v>
      </c>
      <c r="I31" s="157">
        <v>0.9</v>
      </c>
      <c r="K31" s="154"/>
      <c r="L31" s="154"/>
      <c r="M31" s="154"/>
      <c r="N31" s="154"/>
      <c r="O31" s="154"/>
      <c r="P31" s="154"/>
      <c r="Q31" s="154"/>
      <c r="R31" s="154"/>
    </row>
    <row r="32" spans="1:18" ht="21" customHeight="1">
      <c r="A32" s="58" t="s">
        <v>34</v>
      </c>
    </row>
  </sheetData>
  <pageMargins left="0.7" right="0.7" top="0.75" bottom="0.75" header="0.3" footer="0.3"/>
  <pageSetup scale="89" fitToHeight="0" orientation="portrait" r:id="rId1"/>
  <headerFooter>
    <oddFooter>&amp;L&amp;10&amp;F, &amp;A</oddFooter>
  </headerFooter>
  <rowBreaks count="1" manualBreakCount="1"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90" zoomScaleNormal="90" zoomScalePageLayoutView="150" workbookViewId="0"/>
  </sheetViews>
  <sheetFormatPr defaultColWidth="8.6640625" defaultRowHeight="15"/>
  <cols>
    <col min="1" max="1" width="25.109375" customWidth="1"/>
    <col min="2" max="7" width="9.6640625" customWidth="1"/>
    <col min="8" max="11" width="8.88671875" style="14" customWidth="1"/>
  </cols>
  <sheetData>
    <row r="1" spans="1:13" s="11" customFormat="1">
      <c r="A1" s="11" t="s">
        <v>83</v>
      </c>
      <c r="H1" s="3"/>
      <c r="I1" s="3"/>
      <c r="J1" s="3"/>
      <c r="K1" s="3"/>
    </row>
    <row r="2" spans="1:13" s="11" customFormat="1" ht="16.5" customHeight="1">
      <c r="B2" s="2" t="s">
        <v>5</v>
      </c>
      <c r="H2" s="3"/>
      <c r="I2" s="3"/>
      <c r="J2" s="3"/>
      <c r="K2" s="3"/>
    </row>
    <row r="3" spans="1:13" ht="19.5" customHeight="1">
      <c r="A3" s="12">
        <v>2015</v>
      </c>
      <c r="B3" s="91" t="s">
        <v>6</v>
      </c>
      <c r="C3" s="92" t="s">
        <v>43</v>
      </c>
      <c r="D3" s="92" t="s">
        <v>44</v>
      </c>
      <c r="E3" s="92" t="s">
        <v>45</v>
      </c>
      <c r="F3" s="91" t="s">
        <v>4</v>
      </c>
      <c r="G3" s="91" t="s">
        <v>0</v>
      </c>
      <c r="H3" s="30"/>
      <c r="I3" s="30"/>
      <c r="J3" s="30"/>
      <c r="K3" s="30"/>
      <c r="L3" s="30"/>
      <c r="M3" s="30"/>
    </row>
    <row r="4" spans="1:13" s="3" customFormat="1" ht="29.1" customHeight="1">
      <c r="A4" s="13" t="s">
        <v>121</v>
      </c>
      <c r="B4" s="86">
        <v>7588</v>
      </c>
      <c r="C4" s="86">
        <v>6853</v>
      </c>
      <c r="D4" s="86">
        <v>8258</v>
      </c>
      <c r="E4" s="86">
        <v>6849</v>
      </c>
      <c r="F4" s="86">
        <v>8823</v>
      </c>
      <c r="G4" s="86">
        <v>38371</v>
      </c>
    </row>
    <row r="5" spans="1:13" s="82" customFormat="1" ht="20.25" customHeight="1">
      <c r="A5" s="3" t="s">
        <v>103</v>
      </c>
      <c r="B5" s="90">
        <v>5821</v>
      </c>
      <c r="C5" s="87">
        <v>2482</v>
      </c>
      <c r="D5" s="87">
        <v>880</v>
      </c>
      <c r="E5" s="87">
        <v>258</v>
      </c>
      <c r="F5" s="87">
        <v>210</v>
      </c>
      <c r="G5" s="87">
        <v>9651</v>
      </c>
      <c r="H5" s="3"/>
      <c r="I5" s="3"/>
      <c r="J5" s="3"/>
      <c r="K5" s="3"/>
    </row>
    <row r="6" spans="1:13" ht="20.25" customHeight="1">
      <c r="A6" s="74" t="s">
        <v>104</v>
      </c>
      <c r="B6" s="15">
        <v>5756</v>
      </c>
      <c r="C6" s="15">
        <v>2395</v>
      </c>
      <c r="D6" s="15">
        <v>740</v>
      </c>
      <c r="E6" s="15">
        <v>202</v>
      </c>
      <c r="F6" s="15">
        <v>124</v>
      </c>
      <c r="G6" s="15">
        <v>9216</v>
      </c>
    </row>
    <row r="7" spans="1:13" ht="20.25" customHeight="1">
      <c r="A7" s="74" t="s">
        <v>7</v>
      </c>
      <c r="B7" s="15">
        <v>1919</v>
      </c>
      <c r="C7" s="15">
        <v>1437</v>
      </c>
      <c r="D7" s="15">
        <v>672</v>
      </c>
      <c r="E7" s="15">
        <v>202</v>
      </c>
      <c r="F7" s="15">
        <v>124</v>
      </c>
      <c r="G7" s="15">
        <v>4354</v>
      </c>
    </row>
    <row r="8" spans="1:13" ht="20.25" customHeight="1">
      <c r="A8" s="74" t="s">
        <v>105</v>
      </c>
      <c r="B8" s="15">
        <v>234</v>
      </c>
      <c r="C8" s="15">
        <v>130</v>
      </c>
      <c r="D8" s="15">
        <v>153</v>
      </c>
      <c r="E8" s="15">
        <v>59</v>
      </c>
      <c r="F8" s="15">
        <v>92</v>
      </c>
      <c r="G8" s="15">
        <v>669</v>
      </c>
    </row>
    <row r="9" spans="1:13" s="82" customFormat="1" ht="20.25" customHeight="1">
      <c r="A9" s="81" t="s">
        <v>106</v>
      </c>
      <c r="B9" s="87">
        <v>779</v>
      </c>
      <c r="C9" s="87">
        <v>3344</v>
      </c>
      <c r="D9" s="87">
        <v>3755</v>
      </c>
      <c r="E9" s="87">
        <v>1684</v>
      </c>
      <c r="F9" s="87">
        <v>893</v>
      </c>
      <c r="G9" s="87">
        <v>10455</v>
      </c>
      <c r="H9" s="3"/>
      <c r="I9" s="3"/>
      <c r="J9" s="3"/>
      <c r="K9" s="3"/>
    </row>
    <row r="10" spans="1:13" ht="20.25" customHeight="1">
      <c r="A10" s="74" t="s">
        <v>107</v>
      </c>
      <c r="B10" s="15">
        <v>615</v>
      </c>
      <c r="C10" s="15">
        <v>3150</v>
      </c>
      <c r="D10" s="15">
        <v>3170</v>
      </c>
      <c r="E10" s="15">
        <v>1258</v>
      </c>
      <c r="F10" s="15">
        <v>422</v>
      </c>
      <c r="G10" s="15">
        <v>8616</v>
      </c>
    </row>
    <row r="11" spans="1:13" ht="20.25" customHeight="1">
      <c r="A11" s="7" t="s">
        <v>108</v>
      </c>
      <c r="B11" s="15">
        <v>216</v>
      </c>
      <c r="C11" s="15">
        <v>376</v>
      </c>
      <c r="D11" s="15">
        <v>471</v>
      </c>
      <c r="E11" s="15">
        <v>329</v>
      </c>
      <c r="F11" s="15">
        <v>372</v>
      </c>
      <c r="G11" s="15">
        <v>1764</v>
      </c>
    </row>
    <row r="12" spans="1:13" ht="20.25" customHeight="1">
      <c r="A12" s="7" t="s">
        <v>109</v>
      </c>
      <c r="B12" s="15">
        <v>75</v>
      </c>
      <c r="C12" s="15">
        <v>325</v>
      </c>
      <c r="D12" s="15">
        <v>344</v>
      </c>
      <c r="E12" s="15">
        <v>154</v>
      </c>
      <c r="F12" s="15">
        <v>121</v>
      </c>
      <c r="G12" s="15">
        <v>1020</v>
      </c>
    </row>
    <row r="13" spans="1:13" s="82" customFormat="1" ht="20.25" customHeight="1">
      <c r="A13" s="3" t="s">
        <v>110</v>
      </c>
      <c r="B13" s="87">
        <v>988</v>
      </c>
      <c r="C13" s="87">
        <v>1027</v>
      </c>
      <c r="D13" s="87">
        <v>3623</v>
      </c>
      <c r="E13" s="87">
        <v>4908</v>
      </c>
      <c r="F13" s="87">
        <v>7720</v>
      </c>
      <c r="G13" s="87">
        <v>18265</v>
      </c>
      <c r="H13" s="3"/>
      <c r="I13" s="3"/>
      <c r="J13" s="3"/>
      <c r="K13" s="3"/>
    </row>
    <row r="14" spans="1:13" ht="20.25" customHeight="1">
      <c r="A14" s="12">
        <v>2013</v>
      </c>
      <c r="B14" s="91" t="s">
        <v>6</v>
      </c>
      <c r="C14" s="92" t="s">
        <v>43</v>
      </c>
      <c r="D14" s="92" t="s">
        <v>44</v>
      </c>
      <c r="E14" s="92" t="s">
        <v>45</v>
      </c>
      <c r="F14" s="91" t="s">
        <v>4</v>
      </c>
      <c r="G14" s="91" t="s">
        <v>0</v>
      </c>
    </row>
    <row r="15" spans="1:13" s="3" customFormat="1" ht="27" customHeight="1">
      <c r="A15" s="13" t="s">
        <v>121</v>
      </c>
      <c r="B15" s="86">
        <v>7432</v>
      </c>
      <c r="C15" s="86">
        <v>6310</v>
      </c>
      <c r="D15" s="86">
        <v>7357</v>
      </c>
      <c r="E15" s="86">
        <v>6490</v>
      </c>
      <c r="F15" s="86">
        <v>7155</v>
      </c>
      <c r="G15" s="86">
        <v>34743</v>
      </c>
      <c r="H15" s="89"/>
    </row>
    <row r="16" spans="1:13" s="82" customFormat="1" ht="20.25" customHeight="1">
      <c r="A16" s="3" t="s">
        <v>103</v>
      </c>
      <c r="B16" s="90">
        <v>5607</v>
      </c>
      <c r="C16" s="87">
        <v>2114</v>
      </c>
      <c r="D16" s="87">
        <v>674</v>
      </c>
      <c r="E16" s="87">
        <v>279</v>
      </c>
      <c r="F16" s="87">
        <v>201</v>
      </c>
      <c r="G16" s="87">
        <v>8874</v>
      </c>
      <c r="H16" s="3"/>
      <c r="I16" s="3"/>
      <c r="J16" s="3"/>
      <c r="K16" s="3"/>
    </row>
    <row r="17" spans="1:11" ht="20.25" customHeight="1">
      <c r="A17" s="7" t="s">
        <v>104</v>
      </c>
      <c r="B17" s="15">
        <v>5530</v>
      </c>
      <c r="C17" s="15">
        <v>1967</v>
      </c>
      <c r="D17" s="15">
        <v>473</v>
      </c>
      <c r="E17" s="15">
        <v>157</v>
      </c>
      <c r="F17" s="15">
        <v>72</v>
      </c>
      <c r="G17" s="15">
        <v>8200</v>
      </c>
    </row>
    <row r="18" spans="1:11" ht="20.25" customHeight="1">
      <c r="A18" s="7" t="s">
        <v>122</v>
      </c>
      <c r="B18" s="15">
        <v>1548</v>
      </c>
      <c r="C18" s="15">
        <v>1168</v>
      </c>
      <c r="D18" s="15">
        <v>419</v>
      </c>
      <c r="E18" s="15">
        <v>157</v>
      </c>
      <c r="F18" s="15">
        <v>72</v>
      </c>
      <c r="G18" s="15">
        <v>3366</v>
      </c>
    </row>
    <row r="19" spans="1:11" ht="20.25" customHeight="1">
      <c r="A19" s="7" t="s">
        <v>105</v>
      </c>
      <c r="B19" s="15">
        <v>301</v>
      </c>
      <c r="C19" s="15">
        <v>195</v>
      </c>
      <c r="D19" s="15">
        <v>208</v>
      </c>
      <c r="E19" s="15">
        <v>126</v>
      </c>
      <c r="F19" s="15">
        <v>133</v>
      </c>
      <c r="G19" s="15">
        <v>963</v>
      </c>
    </row>
    <row r="20" spans="1:11" ht="20.25" customHeight="1">
      <c r="A20" s="3" t="s">
        <v>106</v>
      </c>
      <c r="B20" s="87">
        <v>779</v>
      </c>
      <c r="C20" s="87">
        <v>3185</v>
      </c>
      <c r="D20" s="87">
        <v>3182</v>
      </c>
      <c r="E20" s="87">
        <v>1370</v>
      </c>
      <c r="F20" s="87">
        <v>717</v>
      </c>
      <c r="G20" s="87">
        <v>9233</v>
      </c>
    </row>
    <row r="21" spans="1:11" ht="20.25" customHeight="1">
      <c r="A21" s="7" t="s">
        <v>107</v>
      </c>
      <c r="B21" s="15">
        <v>613</v>
      </c>
      <c r="C21" s="15">
        <v>3007</v>
      </c>
      <c r="D21" s="15">
        <v>2735</v>
      </c>
      <c r="E21" s="15">
        <v>928</v>
      </c>
      <c r="F21" s="15">
        <v>304</v>
      </c>
      <c r="G21" s="15">
        <v>7587</v>
      </c>
    </row>
    <row r="22" spans="1:11" ht="20.25" customHeight="1">
      <c r="A22" s="7" t="s">
        <v>108</v>
      </c>
      <c r="B22" s="15">
        <v>226</v>
      </c>
      <c r="C22" s="15">
        <v>302</v>
      </c>
      <c r="D22" s="15">
        <v>382</v>
      </c>
      <c r="E22" s="15">
        <v>329</v>
      </c>
      <c r="F22" s="15">
        <v>339</v>
      </c>
      <c r="G22" s="15">
        <v>1578</v>
      </c>
    </row>
    <row r="23" spans="1:11" ht="20.25" customHeight="1">
      <c r="A23" s="7" t="s">
        <v>109</v>
      </c>
      <c r="B23" s="15">
        <v>102</v>
      </c>
      <c r="C23" s="15">
        <v>320</v>
      </c>
      <c r="D23" s="15">
        <v>276</v>
      </c>
      <c r="E23" s="15">
        <v>157</v>
      </c>
      <c r="F23" s="15">
        <v>91</v>
      </c>
      <c r="G23" s="15">
        <v>946</v>
      </c>
    </row>
    <row r="24" spans="1:11" s="25" customFormat="1" ht="20.25" customHeight="1">
      <c r="A24" s="39" t="s">
        <v>110</v>
      </c>
      <c r="B24" s="85">
        <v>1046</v>
      </c>
      <c r="C24" s="85">
        <v>1011</v>
      </c>
      <c r="D24" s="85">
        <v>3502</v>
      </c>
      <c r="E24" s="85">
        <v>4841</v>
      </c>
      <c r="F24" s="85">
        <v>6236</v>
      </c>
      <c r="G24" s="85">
        <v>16636</v>
      </c>
      <c r="H24" s="89"/>
      <c r="I24" s="88"/>
      <c r="J24" s="88"/>
      <c r="K24" s="88"/>
    </row>
    <row r="25" spans="1:11" s="25" customFormat="1" ht="15" customHeight="1">
      <c r="A25" s="68" t="s">
        <v>36</v>
      </c>
      <c r="B25" s="69"/>
      <c r="C25" s="69"/>
      <c r="D25" s="69"/>
      <c r="E25" s="69"/>
      <c r="F25" s="69"/>
      <c r="G25" s="69"/>
      <c r="H25" s="88"/>
      <c r="I25" s="88"/>
      <c r="J25" s="88"/>
      <c r="K25" s="88"/>
    </row>
    <row r="26" spans="1:11" ht="15" customHeight="1">
      <c r="A26" s="68" t="s">
        <v>34</v>
      </c>
      <c r="B26" s="16"/>
      <c r="C26" s="16"/>
      <c r="D26" s="16"/>
      <c r="E26" s="16"/>
      <c r="F26" s="16"/>
      <c r="G26" s="16"/>
    </row>
    <row r="27" spans="1:11">
      <c r="A27" s="17"/>
    </row>
  </sheetData>
  <pageMargins left="0.7" right="0.7" top="0.75" bottom="0.75" header="0.3" footer="0.3"/>
  <pageSetup scale="89" fitToHeight="0" orientation="portrait" r:id="rId1"/>
  <headerFooter>
    <oddFooter>&amp;L&amp;10&amp;F, &amp;A</oddFooter>
  </headerFooter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zoomScale="90" zoomScaleNormal="90" zoomScalePageLayoutView="130" workbookViewId="0"/>
  </sheetViews>
  <sheetFormatPr defaultColWidth="8.6640625" defaultRowHeight="15"/>
  <cols>
    <col min="1" max="1" width="25.33203125" customWidth="1"/>
    <col min="2" max="5" width="9.6640625" customWidth="1"/>
  </cols>
  <sheetData>
    <row r="1" spans="1:7" ht="15.75">
      <c r="A1" s="11" t="s">
        <v>84</v>
      </c>
    </row>
    <row r="2" spans="1:7" ht="15.75">
      <c r="A2" s="11"/>
      <c r="B2" s="172" t="s">
        <v>123</v>
      </c>
      <c r="C2" s="172" t="s">
        <v>123</v>
      </c>
      <c r="D2" s="172" t="s">
        <v>124</v>
      </c>
      <c r="E2" s="172" t="s">
        <v>124</v>
      </c>
    </row>
    <row r="3" spans="1:7">
      <c r="A3" s="93"/>
      <c r="B3" s="91">
        <v>2013</v>
      </c>
      <c r="C3" s="91">
        <v>2015</v>
      </c>
      <c r="D3" s="91">
        <v>2013</v>
      </c>
      <c r="E3" s="91">
        <v>2015</v>
      </c>
    </row>
    <row r="4" spans="1:7" s="97" customFormat="1" ht="15.75">
      <c r="A4" s="95" t="s">
        <v>115</v>
      </c>
      <c r="B4" s="96">
        <v>40273</v>
      </c>
      <c r="C4" s="96">
        <v>43930</v>
      </c>
      <c r="D4" s="158">
        <v>100</v>
      </c>
      <c r="E4" s="158">
        <v>100</v>
      </c>
      <c r="G4" s="160"/>
    </row>
    <row r="5" spans="1:7" s="25" customFormat="1">
      <c r="A5" s="37" t="s">
        <v>100</v>
      </c>
      <c r="B5" s="19">
        <v>8874</v>
      </c>
      <c r="C5" s="19">
        <v>9651</v>
      </c>
      <c r="D5" s="156">
        <v>22</v>
      </c>
      <c r="E5" s="156">
        <v>22</v>
      </c>
    </row>
    <row r="6" spans="1:7" s="25" customFormat="1">
      <c r="A6" s="37" t="s">
        <v>101</v>
      </c>
      <c r="B6" s="19">
        <v>9233</v>
      </c>
      <c r="C6" s="19">
        <v>10455</v>
      </c>
      <c r="D6" s="156">
        <v>22.900000000000002</v>
      </c>
      <c r="E6" s="156">
        <v>23.799999999999997</v>
      </c>
    </row>
    <row r="7" spans="1:7" s="25" customFormat="1">
      <c r="A7" s="37" t="s">
        <v>102</v>
      </c>
      <c r="B7" s="19">
        <v>16636</v>
      </c>
      <c r="C7" s="19">
        <v>18265</v>
      </c>
      <c r="D7" s="156">
        <v>41.3</v>
      </c>
      <c r="E7" s="156">
        <v>41.6</v>
      </c>
    </row>
    <row r="8" spans="1:7" s="25" customFormat="1">
      <c r="A8" s="37" t="s">
        <v>1</v>
      </c>
      <c r="B8" s="19">
        <v>5530</v>
      </c>
      <c r="C8" s="19">
        <v>5559</v>
      </c>
      <c r="D8" s="156">
        <v>13.700000000000001</v>
      </c>
      <c r="E8" s="156">
        <v>12.7</v>
      </c>
    </row>
    <row r="9" spans="1:7" s="97" customFormat="1" ht="15.75">
      <c r="A9" s="89" t="s">
        <v>103</v>
      </c>
      <c r="B9" s="96">
        <v>10566</v>
      </c>
      <c r="C9" s="96">
        <v>11509</v>
      </c>
      <c r="D9" s="158">
        <v>26.200000000000003</v>
      </c>
      <c r="E9" s="158">
        <v>26.200000000000003</v>
      </c>
    </row>
    <row r="10" spans="1:7" s="25" customFormat="1">
      <c r="A10" s="37" t="s">
        <v>104</v>
      </c>
      <c r="B10" s="19">
        <v>9744</v>
      </c>
      <c r="C10" s="19">
        <v>10988</v>
      </c>
      <c r="D10" s="156">
        <v>24.2</v>
      </c>
      <c r="E10" s="156">
        <v>25</v>
      </c>
    </row>
    <row r="11" spans="1:7" s="25" customFormat="1">
      <c r="A11" s="37" t="s">
        <v>105</v>
      </c>
      <c r="B11" s="19">
        <v>1155</v>
      </c>
      <c r="C11" s="19">
        <v>828</v>
      </c>
      <c r="D11" s="156">
        <v>2.9000000000000004</v>
      </c>
      <c r="E11" s="156">
        <v>1.9</v>
      </c>
    </row>
    <row r="12" spans="1:7" s="25" customFormat="1">
      <c r="A12" s="37" t="s">
        <v>125</v>
      </c>
      <c r="B12" s="19">
        <v>8743</v>
      </c>
      <c r="C12" s="19">
        <v>9772</v>
      </c>
      <c r="D12" s="156">
        <v>21.7</v>
      </c>
      <c r="E12" s="156">
        <v>22.2</v>
      </c>
    </row>
    <row r="13" spans="1:7" s="97" customFormat="1" ht="15.75">
      <c r="A13" s="89" t="s">
        <v>106</v>
      </c>
      <c r="B13" s="96">
        <v>10906</v>
      </c>
      <c r="C13" s="96">
        <v>12153</v>
      </c>
      <c r="D13" s="158">
        <v>27.1</v>
      </c>
      <c r="E13" s="158">
        <v>27.700000000000003</v>
      </c>
    </row>
    <row r="14" spans="1:7" s="25" customFormat="1">
      <c r="A14" s="94" t="s">
        <v>107</v>
      </c>
      <c r="B14" s="19">
        <v>9022</v>
      </c>
      <c r="C14" s="19">
        <v>10118</v>
      </c>
      <c r="D14" s="156">
        <v>22.400000000000002</v>
      </c>
      <c r="E14" s="156">
        <v>23</v>
      </c>
    </row>
    <row r="15" spans="1:7" s="25" customFormat="1">
      <c r="A15" s="37" t="s">
        <v>108</v>
      </c>
      <c r="B15" s="19">
        <v>1840</v>
      </c>
      <c r="C15" s="19">
        <v>2027</v>
      </c>
      <c r="D15" s="156">
        <v>4.5999999999999996</v>
      </c>
      <c r="E15" s="156">
        <v>4.5999999999999996</v>
      </c>
    </row>
    <row r="16" spans="1:7" s="25" customFormat="1">
      <c r="A16" s="37" t="s">
        <v>109</v>
      </c>
      <c r="B16" s="19">
        <v>1066</v>
      </c>
      <c r="C16" s="19">
        <v>1120</v>
      </c>
      <c r="D16" s="156">
        <v>2.6</v>
      </c>
      <c r="E16" s="156">
        <v>2.5</v>
      </c>
    </row>
    <row r="17" spans="1:5" s="25" customFormat="1">
      <c r="A17" s="37" t="s">
        <v>125</v>
      </c>
      <c r="B17" s="19">
        <v>8088</v>
      </c>
      <c r="C17" s="19">
        <v>9098</v>
      </c>
      <c r="D17" s="156">
        <v>20.100000000000001</v>
      </c>
      <c r="E17" s="156">
        <v>20.7</v>
      </c>
    </row>
    <row r="18" spans="1:5" s="97" customFormat="1" ht="15.75">
      <c r="A18" s="89" t="s">
        <v>110</v>
      </c>
      <c r="B18" s="96">
        <v>18801</v>
      </c>
      <c r="C18" s="96">
        <v>20269</v>
      </c>
      <c r="D18" s="158">
        <v>46.7</v>
      </c>
      <c r="E18" s="158">
        <v>46.1</v>
      </c>
    </row>
    <row r="19" spans="1:5" s="97" customFormat="1" ht="15.75">
      <c r="A19" s="95" t="s">
        <v>126</v>
      </c>
      <c r="B19" s="96">
        <v>11104</v>
      </c>
      <c r="C19" s="96">
        <v>11290</v>
      </c>
      <c r="D19" s="158">
        <v>100</v>
      </c>
      <c r="E19" s="158">
        <v>100</v>
      </c>
    </row>
    <row r="20" spans="1:5" s="25" customFormat="1">
      <c r="A20" s="37" t="s">
        <v>100</v>
      </c>
      <c r="B20" s="19">
        <v>5607</v>
      </c>
      <c r="C20" s="19">
        <v>5821</v>
      </c>
      <c r="D20" s="156">
        <v>50.5</v>
      </c>
      <c r="E20" s="156">
        <v>51.6</v>
      </c>
    </row>
    <row r="21" spans="1:5" s="25" customFormat="1">
      <c r="A21" s="37" t="s">
        <v>101</v>
      </c>
      <c r="B21" s="19">
        <v>779</v>
      </c>
      <c r="C21" s="19">
        <v>779</v>
      </c>
      <c r="D21" s="156">
        <v>7.0000000000000009</v>
      </c>
      <c r="E21" s="156">
        <v>6.9</v>
      </c>
    </row>
    <row r="22" spans="1:5" s="25" customFormat="1">
      <c r="A22" s="37" t="s">
        <v>102</v>
      </c>
      <c r="B22" s="19">
        <v>1046</v>
      </c>
      <c r="C22" s="19">
        <v>988</v>
      </c>
      <c r="D22" s="156">
        <v>9.4</v>
      </c>
      <c r="E22" s="156">
        <v>8.7999999999999989</v>
      </c>
    </row>
    <row r="23" spans="1:5" s="25" customFormat="1">
      <c r="A23" s="37" t="s">
        <v>1</v>
      </c>
      <c r="B23" s="19">
        <v>3672</v>
      </c>
      <c r="C23" s="19">
        <v>3702</v>
      </c>
      <c r="D23" s="156">
        <v>33.1</v>
      </c>
      <c r="E23" s="156">
        <v>32.800000000000004</v>
      </c>
    </row>
    <row r="24" spans="1:5" s="97" customFormat="1" ht="15.75">
      <c r="A24" s="89" t="s">
        <v>103</v>
      </c>
      <c r="B24" s="96">
        <v>7116</v>
      </c>
      <c r="C24" s="96">
        <v>7500</v>
      </c>
      <c r="D24" s="158">
        <v>64.099999999999994</v>
      </c>
      <c r="E24" s="158">
        <v>66.400000000000006</v>
      </c>
    </row>
    <row r="25" spans="1:5" s="25" customFormat="1">
      <c r="A25" s="37" t="s">
        <v>104</v>
      </c>
      <c r="B25" s="19">
        <v>6937</v>
      </c>
      <c r="C25" s="19">
        <v>7385</v>
      </c>
      <c r="D25" s="156">
        <v>62.5</v>
      </c>
      <c r="E25" s="156">
        <v>65.400000000000006</v>
      </c>
    </row>
    <row r="26" spans="1:5" s="25" customFormat="1">
      <c r="A26" s="37" t="s">
        <v>105</v>
      </c>
      <c r="B26" s="19">
        <v>445</v>
      </c>
      <c r="C26" s="19">
        <v>352</v>
      </c>
      <c r="D26" s="156">
        <v>4</v>
      </c>
      <c r="E26" s="156">
        <v>3.1</v>
      </c>
    </row>
    <row r="27" spans="1:5" s="25" customFormat="1">
      <c r="A27" s="37" t="s">
        <v>125</v>
      </c>
      <c r="B27" s="19">
        <v>6168</v>
      </c>
      <c r="C27" s="19">
        <v>6500</v>
      </c>
      <c r="D27" s="156">
        <v>55.500000000000007</v>
      </c>
      <c r="E27" s="156">
        <v>57.599999999999994</v>
      </c>
    </row>
    <row r="28" spans="1:5" s="97" customFormat="1" ht="15.75">
      <c r="A28" s="3" t="s">
        <v>106</v>
      </c>
      <c r="B28" s="96">
        <v>1809</v>
      </c>
      <c r="C28" s="96">
        <v>1776</v>
      </c>
      <c r="D28" s="158">
        <v>16.3</v>
      </c>
      <c r="E28" s="158">
        <v>15.7</v>
      </c>
    </row>
    <row r="29" spans="1:5" s="25" customFormat="1">
      <c r="A29" s="7" t="s">
        <v>107</v>
      </c>
      <c r="B29" s="19">
        <v>1515</v>
      </c>
      <c r="C29" s="19">
        <v>1511</v>
      </c>
      <c r="D29" s="156">
        <v>13.600000000000001</v>
      </c>
      <c r="E29" s="156">
        <v>13.4</v>
      </c>
    </row>
    <row r="30" spans="1:5" s="25" customFormat="1">
      <c r="A30" s="7" t="s">
        <v>108</v>
      </c>
      <c r="B30" s="19">
        <v>373</v>
      </c>
      <c r="C30" s="19">
        <v>357</v>
      </c>
      <c r="D30" s="156">
        <v>3.4000000000000004</v>
      </c>
      <c r="E30" s="156">
        <v>3.2</v>
      </c>
    </row>
    <row r="31" spans="1:5" s="25" customFormat="1">
      <c r="A31" s="7" t="s">
        <v>109</v>
      </c>
      <c r="B31" s="19">
        <v>173</v>
      </c>
      <c r="C31" s="19">
        <v>122</v>
      </c>
      <c r="D31" s="156">
        <v>1.6</v>
      </c>
      <c r="E31" s="156">
        <v>1.0999999999999999</v>
      </c>
    </row>
    <row r="32" spans="1:5" s="25" customFormat="1">
      <c r="A32" s="7" t="s">
        <v>125</v>
      </c>
      <c r="B32" s="19">
        <v>1278</v>
      </c>
      <c r="C32" s="19">
        <v>1312</v>
      </c>
      <c r="D32" s="156">
        <v>11.5</v>
      </c>
      <c r="E32" s="156">
        <v>11.600000000000001</v>
      </c>
    </row>
    <row r="33" spans="1:5" s="97" customFormat="1" ht="15.75">
      <c r="A33" s="98" t="s">
        <v>110</v>
      </c>
      <c r="B33" s="96">
        <v>2179</v>
      </c>
      <c r="C33" s="96">
        <v>2014</v>
      </c>
      <c r="D33" s="158">
        <v>19.600000000000001</v>
      </c>
      <c r="E33" s="158">
        <v>17.8</v>
      </c>
    </row>
    <row r="34" spans="1:5" s="97" customFormat="1" ht="15.75">
      <c r="A34" s="99" t="s">
        <v>127</v>
      </c>
      <c r="B34" s="96">
        <v>7397</v>
      </c>
      <c r="C34" s="96">
        <v>7945</v>
      </c>
      <c r="D34" s="158">
        <v>100</v>
      </c>
      <c r="E34" s="158">
        <v>100</v>
      </c>
    </row>
    <row r="35" spans="1:5" s="25" customFormat="1">
      <c r="A35" s="37" t="s">
        <v>100</v>
      </c>
      <c r="B35" s="19">
        <v>2114</v>
      </c>
      <c r="C35" s="19">
        <v>2482</v>
      </c>
      <c r="D35" s="156">
        <v>28.599999999999998</v>
      </c>
      <c r="E35" s="156">
        <v>31.2</v>
      </c>
    </row>
    <row r="36" spans="1:5" s="25" customFormat="1">
      <c r="A36" s="37" t="s">
        <v>101</v>
      </c>
      <c r="B36" s="19">
        <v>3185</v>
      </c>
      <c r="C36" s="19">
        <v>3344</v>
      </c>
      <c r="D36" s="156">
        <v>43.1</v>
      </c>
      <c r="E36" s="156">
        <v>42.1</v>
      </c>
    </row>
    <row r="37" spans="1:5" s="25" customFormat="1">
      <c r="A37" s="37" t="s">
        <v>102</v>
      </c>
      <c r="B37" s="19">
        <v>1011</v>
      </c>
      <c r="C37" s="19">
        <v>1027</v>
      </c>
      <c r="D37" s="156">
        <v>13.700000000000001</v>
      </c>
      <c r="E37" s="156">
        <v>12.9</v>
      </c>
    </row>
    <row r="38" spans="1:5" s="25" customFormat="1">
      <c r="A38" s="37" t="s">
        <v>1</v>
      </c>
      <c r="B38" s="19">
        <v>1087</v>
      </c>
      <c r="C38" s="19">
        <v>1092</v>
      </c>
      <c r="D38" s="156">
        <v>14.7</v>
      </c>
      <c r="E38" s="156">
        <v>13.700000000000001</v>
      </c>
    </row>
    <row r="39" spans="1:5" s="97" customFormat="1" ht="15.75">
      <c r="A39" s="89" t="s">
        <v>103</v>
      </c>
      <c r="B39" s="96">
        <v>2237</v>
      </c>
      <c r="C39" s="96">
        <v>2634</v>
      </c>
      <c r="D39" s="158">
        <v>30.2</v>
      </c>
      <c r="E39" s="158">
        <v>33.200000000000003</v>
      </c>
    </row>
    <row r="40" spans="1:5" s="25" customFormat="1">
      <c r="A40" s="37" t="s">
        <v>104</v>
      </c>
      <c r="B40" s="19">
        <v>2072</v>
      </c>
      <c r="C40" s="19">
        <v>2525</v>
      </c>
      <c r="D40" s="156">
        <v>28.000000000000004</v>
      </c>
      <c r="E40" s="156">
        <v>31.8</v>
      </c>
    </row>
    <row r="41" spans="1:5" s="25" customFormat="1">
      <c r="A41" s="37" t="s">
        <v>105</v>
      </c>
      <c r="B41" s="19">
        <v>217</v>
      </c>
      <c r="C41" s="19">
        <v>157</v>
      </c>
      <c r="D41" s="156">
        <v>2.9000000000000004</v>
      </c>
      <c r="E41" s="156">
        <v>2</v>
      </c>
    </row>
    <row r="42" spans="1:5" s="25" customFormat="1">
      <c r="A42" s="37" t="s">
        <v>125</v>
      </c>
      <c r="B42" s="19">
        <v>1893</v>
      </c>
      <c r="C42" s="19">
        <v>2274</v>
      </c>
      <c r="D42" s="156">
        <v>25.6</v>
      </c>
      <c r="E42" s="156">
        <v>28.599999999999998</v>
      </c>
    </row>
    <row r="43" spans="1:5" s="97" customFormat="1" ht="15.75">
      <c r="A43" s="89" t="s">
        <v>106</v>
      </c>
      <c r="B43" s="96">
        <v>3638</v>
      </c>
      <c r="C43" s="96">
        <v>3848</v>
      </c>
      <c r="D43" s="158">
        <v>49.2</v>
      </c>
      <c r="E43" s="158">
        <v>48.4</v>
      </c>
    </row>
    <row r="44" spans="1:5" s="25" customFormat="1">
      <c r="A44" s="94" t="s">
        <v>107</v>
      </c>
      <c r="B44" s="19">
        <v>3403</v>
      </c>
      <c r="C44" s="19">
        <v>3611</v>
      </c>
      <c r="D44" s="156">
        <v>46</v>
      </c>
      <c r="E44" s="156">
        <v>45.4</v>
      </c>
    </row>
    <row r="45" spans="1:5" s="25" customFormat="1">
      <c r="A45" s="94" t="s">
        <v>108</v>
      </c>
      <c r="B45" s="19">
        <v>371</v>
      </c>
      <c r="C45" s="19">
        <v>452</v>
      </c>
      <c r="D45" s="156">
        <v>5</v>
      </c>
      <c r="E45" s="156">
        <v>5.7</v>
      </c>
    </row>
    <row r="46" spans="1:5" s="25" customFormat="1">
      <c r="A46" s="94" t="s">
        <v>109</v>
      </c>
      <c r="B46" s="19">
        <v>345</v>
      </c>
      <c r="C46" s="19">
        <v>358</v>
      </c>
      <c r="D46" s="156">
        <v>4.7</v>
      </c>
      <c r="E46" s="156">
        <v>4.5</v>
      </c>
    </row>
    <row r="47" spans="1:5" s="25" customFormat="1">
      <c r="A47" s="94" t="s">
        <v>125</v>
      </c>
      <c r="B47" s="19">
        <v>2960</v>
      </c>
      <c r="C47" s="19">
        <v>3073</v>
      </c>
      <c r="D47" s="156">
        <v>40</v>
      </c>
      <c r="E47" s="156">
        <v>38.700000000000003</v>
      </c>
    </row>
    <row r="48" spans="1:5" s="97" customFormat="1" ht="15.75">
      <c r="A48" s="98" t="s">
        <v>110</v>
      </c>
      <c r="B48" s="96">
        <v>1522</v>
      </c>
      <c r="C48" s="96">
        <v>1463</v>
      </c>
      <c r="D48" s="158">
        <v>20.599999999999998</v>
      </c>
      <c r="E48" s="158">
        <v>18.399999999999999</v>
      </c>
    </row>
    <row r="49" spans="1:5" s="97" customFormat="1" ht="15.75">
      <c r="A49" s="99" t="s">
        <v>128</v>
      </c>
      <c r="B49" s="96">
        <v>7815</v>
      </c>
      <c r="C49" s="96">
        <v>8696</v>
      </c>
      <c r="D49" s="158">
        <v>100</v>
      </c>
      <c r="E49" s="158">
        <v>100</v>
      </c>
    </row>
    <row r="50" spans="1:5" s="25" customFormat="1">
      <c r="A50" s="7" t="s">
        <v>100</v>
      </c>
      <c r="B50" s="19">
        <v>674</v>
      </c>
      <c r="C50" s="19">
        <v>880</v>
      </c>
      <c r="D50" s="156">
        <v>8.6</v>
      </c>
      <c r="E50" s="156">
        <v>10.100000000000001</v>
      </c>
    </row>
    <row r="51" spans="1:5" s="25" customFormat="1">
      <c r="A51" s="7" t="s">
        <v>101</v>
      </c>
      <c r="B51" s="19">
        <v>3182</v>
      </c>
      <c r="C51" s="19">
        <v>3755</v>
      </c>
      <c r="D51" s="156">
        <v>40.699999999999996</v>
      </c>
      <c r="E51" s="156">
        <v>43.2</v>
      </c>
    </row>
    <row r="52" spans="1:5" s="25" customFormat="1">
      <c r="A52" s="7" t="s">
        <v>102</v>
      </c>
      <c r="B52" s="19">
        <v>3502</v>
      </c>
      <c r="C52" s="19">
        <v>3623</v>
      </c>
      <c r="D52" s="156">
        <v>44.800000000000004</v>
      </c>
      <c r="E52" s="156">
        <v>41.699999999999996</v>
      </c>
    </row>
    <row r="53" spans="1:5" s="25" customFormat="1">
      <c r="A53" s="7" t="s">
        <v>1</v>
      </c>
      <c r="B53" s="19">
        <v>457</v>
      </c>
      <c r="C53" s="19">
        <v>438</v>
      </c>
      <c r="D53" s="156">
        <v>5.8000000000000007</v>
      </c>
      <c r="E53" s="156">
        <v>5</v>
      </c>
    </row>
    <row r="54" spans="1:5" s="25" customFormat="1">
      <c r="A54" s="3" t="s">
        <v>103</v>
      </c>
      <c r="B54" s="96">
        <v>720</v>
      </c>
      <c r="C54" s="96">
        <v>896</v>
      </c>
      <c r="D54" s="158">
        <v>9.1999999999999993</v>
      </c>
      <c r="E54" s="158">
        <v>10.299999999999999</v>
      </c>
    </row>
    <row r="55" spans="1:5" s="25" customFormat="1">
      <c r="A55" s="7" t="s">
        <v>104</v>
      </c>
      <c r="B55" s="19">
        <v>502</v>
      </c>
      <c r="C55" s="19">
        <v>748</v>
      </c>
      <c r="D55" s="156">
        <v>6.4</v>
      </c>
      <c r="E55" s="156">
        <v>8.6</v>
      </c>
    </row>
    <row r="56" spans="1:5" s="25" customFormat="1">
      <c r="A56" s="7" t="s">
        <v>105</v>
      </c>
      <c r="B56" s="19">
        <v>225</v>
      </c>
      <c r="C56" s="19">
        <v>161</v>
      </c>
      <c r="D56" s="156">
        <v>2.9000000000000004</v>
      </c>
      <c r="E56" s="156">
        <v>1.9</v>
      </c>
    </row>
    <row r="57" spans="1:5" s="25" customFormat="1">
      <c r="A57" s="7" t="s">
        <v>125</v>
      </c>
      <c r="B57" s="19">
        <v>471</v>
      </c>
      <c r="C57" s="19">
        <v>696</v>
      </c>
      <c r="D57" s="156">
        <v>6</v>
      </c>
      <c r="E57" s="156">
        <v>8</v>
      </c>
    </row>
    <row r="58" spans="1:5" s="97" customFormat="1" ht="15.75">
      <c r="A58" s="89" t="s">
        <v>106</v>
      </c>
      <c r="B58" s="96">
        <v>3327</v>
      </c>
      <c r="C58" s="96">
        <v>3919</v>
      </c>
      <c r="D58" s="158">
        <v>42.6</v>
      </c>
      <c r="E58" s="158">
        <v>45.1</v>
      </c>
    </row>
    <row r="59" spans="1:5" s="25" customFormat="1">
      <c r="A59" s="94" t="s">
        <v>107</v>
      </c>
      <c r="B59" s="19">
        <v>2843</v>
      </c>
      <c r="C59" s="19">
        <v>3296</v>
      </c>
      <c r="D59" s="156">
        <v>36.4</v>
      </c>
      <c r="E59" s="156">
        <v>37.9</v>
      </c>
    </row>
    <row r="60" spans="1:5" s="25" customFormat="1">
      <c r="A60" s="94" t="s">
        <v>108</v>
      </c>
      <c r="B60" s="19">
        <v>416</v>
      </c>
      <c r="C60" s="19">
        <v>506</v>
      </c>
      <c r="D60" s="156">
        <v>5.3</v>
      </c>
      <c r="E60" s="156">
        <v>5.8000000000000007</v>
      </c>
    </row>
    <row r="61" spans="1:5" s="25" customFormat="1">
      <c r="A61" s="94" t="s">
        <v>109</v>
      </c>
      <c r="B61" s="19">
        <v>296</v>
      </c>
      <c r="C61" s="19">
        <v>361</v>
      </c>
      <c r="D61" s="156">
        <v>3.8</v>
      </c>
      <c r="E61" s="156">
        <v>4.2</v>
      </c>
    </row>
    <row r="62" spans="1:5" s="25" customFormat="1">
      <c r="A62" s="94" t="s">
        <v>125</v>
      </c>
      <c r="B62" s="19">
        <v>2630</v>
      </c>
      <c r="C62" s="19">
        <v>3076</v>
      </c>
      <c r="D62" s="156">
        <v>33.700000000000003</v>
      </c>
      <c r="E62" s="156">
        <v>35.4</v>
      </c>
    </row>
    <row r="63" spans="1:5" s="97" customFormat="1" ht="15.75">
      <c r="A63" s="98" t="s">
        <v>110</v>
      </c>
      <c r="B63" s="96">
        <v>3768</v>
      </c>
      <c r="C63" s="96">
        <v>3881</v>
      </c>
      <c r="D63" s="158">
        <v>48.199999999999996</v>
      </c>
      <c r="E63" s="158">
        <v>44.6</v>
      </c>
    </row>
    <row r="64" spans="1:5" s="101" customFormat="1" ht="24" customHeight="1">
      <c r="A64" s="99" t="s">
        <v>129</v>
      </c>
      <c r="B64" s="100">
        <v>6683</v>
      </c>
      <c r="C64" s="100">
        <v>7051</v>
      </c>
      <c r="D64" s="161">
        <v>100</v>
      </c>
      <c r="E64" s="161">
        <v>100</v>
      </c>
    </row>
    <row r="65" spans="1:5" s="25" customFormat="1">
      <c r="A65" s="7" t="s">
        <v>100</v>
      </c>
      <c r="B65" s="19">
        <v>279</v>
      </c>
      <c r="C65" s="19">
        <v>258</v>
      </c>
      <c r="D65" s="156">
        <v>4.2</v>
      </c>
      <c r="E65" s="156">
        <v>3.6999999999999997</v>
      </c>
    </row>
    <row r="66" spans="1:5" s="25" customFormat="1">
      <c r="A66" s="7" t="s">
        <v>101</v>
      </c>
      <c r="B66" s="19">
        <v>1370</v>
      </c>
      <c r="C66" s="19">
        <v>1684</v>
      </c>
      <c r="D66" s="156">
        <v>20.5</v>
      </c>
      <c r="E66" s="156">
        <v>23.9</v>
      </c>
    </row>
    <row r="67" spans="1:5" s="25" customFormat="1">
      <c r="A67" s="7" t="s">
        <v>102</v>
      </c>
      <c r="B67" s="19">
        <v>4841</v>
      </c>
      <c r="C67" s="19">
        <v>4908</v>
      </c>
      <c r="D67" s="156">
        <v>72.399999999999991</v>
      </c>
      <c r="E67" s="156">
        <v>69.599999999999994</v>
      </c>
    </row>
    <row r="68" spans="1:5" s="25" customFormat="1">
      <c r="A68" s="7" t="s">
        <v>1</v>
      </c>
      <c r="B68" s="19">
        <v>194</v>
      </c>
      <c r="C68" s="19">
        <v>202</v>
      </c>
      <c r="D68" s="156">
        <v>2.9000000000000004</v>
      </c>
      <c r="E68" s="156">
        <v>2.9000000000000004</v>
      </c>
    </row>
    <row r="69" spans="1:5" s="97" customFormat="1" ht="15.75">
      <c r="A69" s="89" t="s">
        <v>103</v>
      </c>
      <c r="B69" s="96">
        <v>287</v>
      </c>
      <c r="C69" s="96">
        <v>263</v>
      </c>
      <c r="D69" s="158">
        <v>4.3</v>
      </c>
      <c r="E69" s="158">
        <v>3.6999999999999997</v>
      </c>
    </row>
    <row r="70" spans="1:5" s="25" customFormat="1">
      <c r="A70" s="37" t="s">
        <v>104</v>
      </c>
      <c r="B70" s="19">
        <v>161</v>
      </c>
      <c r="C70" s="19">
        <v>207</v>
      </c>
      <c r="D70" s="156">
        <v>2.4</v>
      </c>
      <c r="E70" s="156">
        <v>2.9000000000000004</v>
      </c>
    </row>
    <row r="71" spans="1:5" s="25" customFormat="1">
      <c r="A71" s="37" t="s">
        <v>105</v>
      </c>
      <c r="B71" s="19">
        <v>131</v>
      </c>
      <c r="C71" s="19">
        <v>60</v>
      </c>
      <c r="D71" s="156">
        <v>2</v>
      </c>
      <c r="E71" s="156">
        <v>0.89999999999999991</v>
      </c>
    </row>
    <row r="72" spans="1:5" s="25" customFormat="1">
      <c r="A72" s="37" t="s">
        <v>125</v>
      </c>
      <c r="B72" s="19">
        <v>145</v>
      </c>
      <c r="C72" s="19">
        <v>191</v>
      </c>
      <c r="D72" s="156">
        <v>2.1999999999999997</v>
      </c>
      <c r="E72" s="156">
        <v>2.7</v>
      </c>
    </row>
    <row r="73" spans="1:5" s="97" customFormat="1" ht="15.75">
      <c r="A73" s="89" t="s">
        <v>106</v>
      </c>
      <c r="B73" s="96">
        <v>1406</v>
      </c>
      <c r="C73" s="96">
        <v>1712</v>
      </c>
      <c r="D73" s="158">
        <v>21</v>
      </c>
      <c r="E73" s="158">
        <v>24.3</v>
      </c>
    </row>
    <row r="74" spans="1:5" s="25" customFormat="1">
      <c r="A74" s="94" t="s">
        <v>107</v>
      </c>
      <c r="B74" s="19">
        <v>952</v>
      </c>
      <c r="C74" s="19">
        <v>1276</v>
      </c>
      <c r="D74" s="156">
        <v>14.2</v>
      </c>
      <c r="E74" s="156">
        <v>18.099999999999998</v>
      </c>
    </row>
    <row r="75" spans="1:5" s="25" customFormat="1">
      <c r="A75" s="37" t="s">
        <v>108</v>
      </c>
      <c r="B75" s="19">
        <v>339</v>
      </c>
      <c r="C75" s="19">
        <v>336</v>
      </c>
      <c r="D75" s="156">
        <v>5.0999999999999996</v>
      </c>
      <c r="E75" s="156">
        <v>4.8</v>
      </c>
    </row>
    <row r="76" spans="1:5" s="25" customFormat="1">
      <c r="A76" s="37" t="s">
        <v>109</v>
      </c>
      <c r="B76" s="19">
        <v>159</v>
      </c>
      <c r="C76" s="19">
        <v>157</v>
      </c>
      <c r="D76" s="156">
        <v>2.4</v>
      </c>
      <c r="E76" s="156">
        <v>2.1999999999999997</v>
      </c>
    </row>
    <row r="77" spans="1:5" s="25" customFormat="1">
      <c r="A77" s="37" t="s">
        <v>125</v>
      </c>
      <c r="B77" s="19">
        <v>922</v>
      </c>
      <c r="C77" s="19">
        <v>1226</v>
      </c>
      <c r="D77" s="156">
        <v>13.8</v>
      </c>
      <c r="E77" s="156">
        <v>17.399999999999999</v>
      </c>
    </row>
    <row r="78" spans="1:5" s="97" customFormat="1" ht="15.75">
      <c r="A78" s="89" t="s">
        <v>110</v>
      </c>
      <c r="B78" s="96">
        <v>4990</v>
      </c>
      <c r="C78" s="96">
        <v>5077</v>
      </c>
      <c r="D78" s="158">
        <v>74.7</v>
      </c>
      <c r="E78" s="158">
        <v>72</v>
      </c>
    </row>
    <row r="79" spans="1:5" s="97" customFormat="1" ht="15.75">
      <c r="A79" s="95" t="s">
        <v>130</v>
      </c>
      <c r="B79" s="96">
        <v>7274</v>
      </c>
      <c r="C79" s="96">
        <v>8948</v>
      </c>
      <c r="D79" s="158">
        <v>100</v>
      </c>
      <c r="E79" s="158">
        <v>100</v>
      </c>
    </row>
    <row r="80" spans="1:5" s="25" customFormat="1">
      <c r="A80" s="7" t="s">
        <v>100</v>
      </c>
      <c r="B80" s="19">
        <v>201</v>
      </c>
      <c r="C80" s="19">
        <v>210</v>
      </c>
      <c r="D80" s="156">
        <v>2.8000000000000003</v>
      </c>
      <c r="E80" s="156">
        <v>2.4</v>
      </c>
    </row>
    <row r="81" spans="1:5" s="25" customFormat="1">
      <c r="A81" s="7" t="s">
        <v>101</v>
      </c>
      <c r="B81" s="19">
        <v>717</v>
      </c>
      <c r="C81" s="19">
        <v>893</v>
      </c>
      <c r="D81" s="156">
        <v>9.9</v>
      </c>
      <c r="E81" s="156">
        <v>10</v>
      </c>
    </row>
    <row r="82" spans="1:5" s="25" customFormat="1">
      <c r="A82" s="7" t="s">
        <v>102</v>
      </c>
      <c r="B82" s="19">
        <v>6236</v>
      </c>
      <c r="C82" s="19">
        <v>7720</v>
      </c>
      <c r="D82" s="156">
        <v>85.7</v>
      </c>
      <c r="E82" s="156">
        <v>86.3</v>
      </c>
    </row>
    <row r="83" spans="1:5" s="25" customFormat="1">
      <c r="A83" s="7" t="s">
        <v>1</v>
      </c>
      <c r="B83" s="19">
        <v>120</v>
      </c>
      <c r="C83" s="19">
        <v>125</v>
      </c>
      <c r="D83" s="156">
        <v>1.6</v>
      </c>
      <c r="E83" s="156">
        <v>1.4000000000000001</v>
      </c>
    </row>
    <row r="84" spans="1:5" s="97" customFormat="1" ht="15.75">
      <c r="A84" s="89" t="s">
        <v>103</v>
      </c>
      <c r="B84" s="96">
        <v>205</v>
      </c>
      <c r="C84" s="96">
        <v>215</v>
      </c>
      <c r="D84" s="158">
        <v>2.8000000000000003</v>
      </c>
      <c r="E84" s="158">
        <v>2.4</v>
      </c>
    </row>
    <row r="85" spans="1:5" s="25" customFormat="1">
      <c r="A85" s="37" t="s">
        <v>104</v>
      </c>
      <c r="B85" s="19">
        <v>72</v>
      </c>
      <c r="C85" s="19">
        <v>124</v>
      </c>
      <c r="D85" s="156">
        <v>1</v>
      </c>
      <c r="E85" s="156">
        <v>1.4000000000000001</v>
      </c>
    </row>
    <row r="86" spans="1:5" s="25" customFormat="1">
      <c r="A86" s="37" t="s">
        <v>105</v>
      </c>
      <c r="B86" s="19">
        <v>138</v>
      </c>
      <c r="C86" s="19">
        <v>97</v>
      </c>
      <c r="D86" s="156">
        <v>1.9</v>
      </c>
      <c r="E86" s="156">
        <v>1.0999999999999999</v>
      </c>
    </row>
    <row r="87" spans="1:5" s="25" customFormat="1">
      <c r="A87" s="37" t="s">
        <v>125</v>
      </c>
      <c r="B87" s="19">
        <v>65</v>
      </c>
      <c r="C87" s="19">
        <v>110</v>
      </c>
      <c r="D87" s="156">
        <v>0.89999999999999991</v>
      </c>
      <c r="E87" s="156">
        <v>1.2</v>
      </c>
    </row>
    <row r="88" spans="1:5" s="97" customFormat="1" ht="15.75">
      <c r="A88" s="89" t="s">
        <v>106</v>
      </c>
      <c r="B88" s="96">
        <v>726</v>
      </c>
      <c r="C88" s="96">
        <v>899</v>
      </c>
      <c r="D88" s="158">
        <v>10</v>
      </c>
      <c r="E88" s="158">
        <v>10</v>
      </c>
    </row>
    <row r="89" spans="1:5" s="25" customFormat="1">
      <c r="A89" s="7" t="s">
        <v>107</v>
      </c>
      <c r="B89" s="19">
        <v>310</v>
      </c>
      <c r="C89" s="19">
        <v>424</v>
      </c>
      <c r="D89" s="156">
        <v>4.3</v>
      </c>
      <c r="E89" s="156">
        <v>4.7</v>
      </c>
    </row>
    <row r="90" spans="1:5" s="25" customFormat="1">
      <c r="A90" s="7" t="s">
        <v>108</v>
      </c>
      <c r="B90" s="19">
        <v>342</v>
      </c>
      <c r="C90" s="19">
        <v>376</v>
      </c>
      <c r="D90" s="156">
        <v>4.7</v>
      </c>
      <c r="E90" s="156">
        <v>4.2</v>
      </c>
    </row>
    <row r="91" spans="1:5" s="25" customFormat="1">
      <c r="A91" s="7" t="s">
        <v>109</v>
      </c>
      <c r="B91" s="19">
        <v>92</v>
      </c>
      <c r="C91" s="19">
        <v>122</v>
      </c>
      <c r="D91" s="156">
        <v>1.3</v>
      </c>
      <c r="E91" s="156">
        <v>1.4000000000000001</v>
      </c>
    </row>
    <row r="92" spans="1:5" s="25" customFormat="1">
      <c r="A92" s="7" t="s">
        <v>125</v>
      </c>
      <c r="B92" s="19">
        <v>299</v>
      </c>
      <c r="C92" s="19">
        <v>410</v>
      </c>
      <c r="D92" s="156">
        <v>4.1000000000000005</v>
      </c>
      <c r="E92" s="156">
        <v>4.5999999999999996</v>
      </c>
    </row>
    <row r="93" spans="1:5" s="82" customFormat="1" ht="15.75">
      <c r="A93" s="39" t="s">
        <v>110</v>
      </c>
      <c r="B93" s="102">
        <v>6343</v>
      </c>
      <c r="C93" s="102">
        <v>7834</v>
      </c>
      <c r="D93" s="162">
        <v>87.2</v>
      </c>
      <c r="E93" s="162">
        <v>87.5</v>
      </c>
    </row>
    <row r="94" spans="1:5">
      <c r="A94" s="58" t="s">
        <v>34</v>
      </c>
      <c r="B94" s="19"/>
      <c r="C94" s="19"/>
      <c r="D94" s="20"/>
      <c r="E94" s="20"/>
    </row>
  </sheetData>
  <pageMargins left="0.7" right="0.7" top="0.75" bottom="0.75" header="0.3" footer="0.3"/>
  <pageSetup scale="89" fitToHeight="0" orientation="portrait" r:id="rId1"/>
  <headerFooter>
    <oddFooter>&amp;L&amp;10&amp;F, &amp;A</oddFooter>
  </headerFooter>
  <rowBreaks count="2" manualBreakCount="2">
    <brk id="33" max="16383" man="1"/>
    <brk id="6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zoomScale="90" zoomScaleNormal="90" zoomScalePageLayoutView="120" workbookViewId="0"/>
  </sheetViews>
  <sheetFormatPr defaultColWidth="8.6640625" defaultRowHeight="15"/>
  <cols>
    <col min="1" max="1" width="26" customWidth="1"/>
    <col min="2" max="5" width="10.6640625" customWidth="1"/>
  </cols>
  <sheetData>
    <row r="1" spans="1:7" ht="15.75">
      <c r="A1" s="11" t="s">
        <v>85</v>
      </c>
    </row>
    <row r="2" spans="1:7" ht="15.75">
      <c r="A2" s="11"/>
      <c r="B2" s="172" t="s">
        <v>123</v>
      </c>
      <c r="C2" s="172" t="s">
        <v>123</v>
      </c>
      <c r="D2" s="172" t="s">
        <v>124</v>
      </c>
      <c r="E2" s="172" t="s">
        <v>124</v>
      </c>
    </row>
    <row r="3" spans="1:7" ht="20.25" customHeight="1">
      <c r="A3" s="104" t="s">
        <v>135</v>
      </c>
      <c r="B3" s="105">
        <v>2013</v>
      </c>
      <c r="C3" s="105">
        <v>2015</v>
      </c>
      <c r="D3" s="105">
        <v>2013</v>
      </c>
      <c r="E3" s="105">
        <v>2015</v>
      </c>
    </row>
    <row r="4" spans="1:7" s="97" customFormat="1" ht="20.25" customHeight="1">
      <c r="A4" s="95" t="s">
        <v>131</v>
      </c>
      <c r="B4" s="96">
        <v>18500</v>
      </c>
      <c r="C4" s="96">
        <v>19235</v>
      </c>
      <c r="D4" s="158">
        <v>100</v>
      </c>
      <c r="E4" s="158">
        <v>100</v>
      </c>
      <c r="G4" s="160"/>
    </row>
    <row r="5" spans="1:7" s="97" customFormat="1" ht="15.75">
      <c r="A5" s="95" t="s">
        <v>132</v>
      </c>
      <c r="B5" s="96">
        <v>3955</v>
      </c>
      <c r="C5" s="96">
        <v>4652</v>
      </c>
      <c r="D5" s="158">
        <v>100</v>
      </c>
      <c r="E5" s="158">
        <v>100</v>
      </c>
    </row>
    <row r="6" spans="1:7">
      <c r="A6" s="7" t="s">
        <v>100</v>
      </c>
      <c r="B6" s="18">
        <v>1471</v>
      </c>
      <c r="C6" s="18">
        <v>1853</v>
      </c>
      <c r="D6" s="155">
        <v>37.200000000000003</v>
      </c>
      <c r="E6" s="155">
        <v>39.800000000000004</v>
      </c>
    </row>
    <row r="7" spans="1:7">
      <c r="A7" s="7" t="s">
        <v>101</v>
      </c>
      <c r="B7" s="18">
        <v>567</v>
      </c>
      <c r="C7" s="18">
        <v>722</v>
      </c>
      <c r="D7" s="155">
        <v>14.299999999999999</v>
      </c>
      <c r="E7" s="155">
        <v>15.5</v>
      </c>
    </row>
    <row r="8" spans="1:7">
      <c r="A8" s="7" t="s">
        <v>102</v>
      </c>
      <c r="B8" s="18">
        <v>510</v>
      </c>
      <c r="C8" s="18">
        <v>519</v>
      </c>
      <c r="D8" s="155">
        <v>12.9</v>
      </c>
      <c r="E8" s="155">
        <v>11.200000000000001</v>
      </c>
    </row>
    <row r="9" spans="1:7">
      <c r="A9" s="7" t="s">
        <v>1</v>
      </c>
      <c r="B9" s="18">
        <v>1408</v>
      </c>
      <c r="C9" s="18">
        <v>1559</v>
      </c>
      <c r="D9" s="155">
        <v>35.6</v>
      </c>
      <c r="E9" s="155">
        <v>33.5</v>
      </c>
    </row>
    <row r="10" spans="1:7" s="82" customFormat="1" ht="15.75">
      <c r="A10" s="3" t="s">
        <v>103</v>
      </c>
      <c r="B10" s="96">
        <v>1915</v>
      </c>
      <c r="C10" s="96">
        <v>2373</v>
      </c>
      <c r="D10" s="163">
        <v>48.4</v>
      </c>
      <c r="E10" s="163">
        <v>51</v>
      </c>
    </row>
    <row r="11" spans="1:7">
      <c r="A11" s="7" t="s">
        <v>133</v>
      </c>
      <c r="B11" s="18">
        <v>1847</v>
      </c>
      <c r="C11" s="18">
        <v>2335</v>
      </c>
      <c r="D11" s="155">
        <v>46.7</v>
      </c>
      <c r="E11" s="155">
        <v>50.2</v>
      </c>
    </row>
    <row r="12" spans="1:7">
      <c r="A12" s="7" t="s">
        <v>105</v>
      </c>
      <c r="B12" s="18">
        <v>119</v>
      </c>
      <c r="C12" s="18">
        <v>86</v>
      </c>
      <c r="D12" s="155">
        <v>3</v>
      </c>
      <c r="E12" s="155">
        <v>1.7999999999999998</v>
      </c>
    </row>
    <row r="13" spans="1:7">
      <c r="A13" s="7" t="s">
        <v>125</v>
      </c>
      <c r="B13" s="18">
        <v>1696</v>
      </c>
      <c r="C13" s="18">
        <v>2070</v>
      </c>
      <c r="D13" s="155">
        <v>42.9</v>
      </c>
      <c r="E13" s="155">
        <v>44.5</v>
      </c>
    </row>
    <row r="14" spans="1:7" s="82" customFormat="1" ht="15.75">
      <c r="A14" s="3" t="s">
        <v>106</v>
      </c>
      <c r="B14" s="96">
        <v>1004</v>
      </c>
      <c r="C14" s="96">
        <v>1242</v>
      </c>
      <c r="D14" s="163">
        <v>25.4</v>
      </c>
      <c r="E14" s="163">
        <v>26.700000000000003</v>
      </c>
    </row>
    <row r="15" spans="1:7">
      <c r="A15" s="74" t="s">
        <v>107</v>
      </c>
      <c r="B15" s="18">
        <v>942</v>
      </c>
      <c r="C15" s="18">
        <v>1149</v>
      </c>
      <c r="D15" s="155">
        <v>23.799999999999997</v>
      </c>
      <c r="E15" s="155">
        <v>24.7</v>
      </c>
    </row>
    <row r="16" spans="1:7">
      <c r="A16" s="7" t="s">
        <v>108</v>
      </c>
      <c r="B16" s="18">
        <v>118</v>
      </c>
      <c r="C16" s="18">
        <v>161</v>
      </c>
      <c r="D16" s="155">
        <v>3</v>
      </c>
      <c r="E16" s="155">
        <v>3.5000000000000004</v>
      </c>
    </row>
    <row r="17" spans="1:5">
      <c r="A17" s="7" t="s">
        <v>109</v>
      </c>
      <c r="B17" s="18">
        <v>1</v>
      </c>
      <c r="C17" s="18" t="s">
        <v>42</v>
      </c>
      <c r="D17" s="155">
        <v>0</v>
      </c>
      <c r="E17" s="155" t="s">
        <v>42</v>
      </c>
    </row>
    <row r="18" spans="1:5">
      <c r="A18" s="7" t="s">
        <v>125</v>
      </c>
      <c r="B18" s="18">
        <v>885</v>
      </c>
      <c r="C18" s="18">
        <v>1075</v>
      </c>
      <c r="D18" s="155">
        <v>22.400000000000002</v>
      </c>
      <c r="E18" s="155">
        <v>23.1</v>
      </c>
    </row>
    <row r="19" spans="1:5" s="82" customFormat="1" ht="15.75">
      <c r="A19" s="3" t="s">
        <v>110</v>
      </c>
      <c r="B19" s="96">
        <v>1036</v>
      </c>
      <c r="C19" s="106">
        <v>1038</v>
      </c>
      <c r="D19" s="163">
        <v>26.200000000000003</v>
      </c>
      <c r="E19" s="163">
        <v>22.3</v>
      </c>
    </row>
    <row r="20" spans="1:5" s="97" customFormat="1" ht="15.75">
      <c r="A20" s="95" t="s">
        <v>134</v>
      </c>
      <c r="B20" s="96">
        <v>7023</v>
      </c>
      <c r="C20" s="96">
        <v>6962</v>
      </c>
      <c r="D20" s="158">
        <v>100</v>
      </c>
      <c r="E20" s="158">
        <v>100</v>
      </c>
    </row>
    <row r="21" spans="1:5">
      <c r="A21" s="7" t="s">
        <v>100</v>
      </c>
      <c r="B21" s="18">
        <v>2833</v>
      </c>
      <c r="C21" s="18">
        <v>2888</v>
      </c>
      <c r="D21" s="155">
        <v>40.300000000000004</v>
      </c>
      <c r="E21" s="155">
        <v>41.5</v>
      </c>
    </row>
    <row r="22" spans="1:5">
      <c r="A22" s="7" t="s">
        <v>101</v>
      </c>
      <c r="B22" s="18">
        <v>1797</v>
      </c>
      <c r="C22" s="18">
        <v>1796</v>
      </c>
      <c r="D22" s="155">
        <v>25.6</v>
      </c>
      <c r="E22" s="155">
        <v>25.8</v>
      </c>
    </row>
    <row r="23" spans="1:5">
      <c r="A23" s="7" t="s">
        <v>102</v>
      </c>
      <c r="B23" s="18">
        <v>552</v>
      </c>
      <c r="C23" s="18">
        <v>552</v>
      </c>
      <c r="D23" s="155">
        <v>7.9</v>
      </c>
      <c r="E23" s="155">
        <v>7.9</v>
      </c>
    </row>
    <row r="24" spans="1:5">
      <c r="A24" s="7" t="s">
        <v>1</v>
      </c>
      <c r="B24" s="18">
        <v>1841</v>
      </c>
      <c r="C24" s="18">
        <v>1726</v>
      </c>
      <c r="D24" s="155">
        <v>26.200000000000003</v>
      </c>
      <c r="E24" s="155">
        <v>24.8</v>
      </c>
    </row>
    <row r="25" spans="1:5" s="82" customFormat="1" ht="15.75">
      <c r="A25" s="3" t="s">
        <v>103</v>
      </c>
      <c r="B25" s="96">
        <v>3478</v>
      </c>
      <c r="C25" s="96">
        <v>3614</v>
      </c>
      <c r="D25" s="163">
        <v>49.5</v>
      </c>
      <c r="E25" s="163">
        <v>51.9</v>
      </c>
    </row>
    <row r="26" spans="1:5">
      <c r="A26" s="7" t="s">
        <v>104</v>
      </c>
      <c r="B26" s="18">
        <v>3349</v>
      </c>
      <c r="C26" s="18">
        <v>3534</v>
      </c>
      <c r="D26" s="155">
        <v>47.699999999999996</v>
      </c>
      <c r="E26" s="155">
        <v>50.8</v>
      </c>
    </row>
    <row r="27" spans="1:5">
      <c r="A27" s="7" t="s">
        <v>105</v>
      </c>
      <c r="B27" s="18">
        <v>263</v>
      </c>
      <c r="C27" s="18">
        <v>207</v>
      </c>
      <c r="D27" s="155">
        <v>3.6999999999999997</v>
      </c>
      <c r="E27" s="155">
        <v>3</v>
      </c>
    </row>
    <row r="28" spans="1:5">
      <c r="A28" s="7" t="s">
        <v>125</v>
      </c>
      <c r="B28" s="18">
        <v>2977</v>
      </c>
      <c r="C28" s="18">
        <v>3076</v>
      </c>
      <c r="D28" s="155">
        <v>42.4</v>
      </c>
      <c r="E28" s="155">
        <v>44.2</v>
      </c>
    </row>
    <row r="29" spans="1:5" s="82" customFormat="1" ht="15.75">
      <c r="A29" s="3" t="s">
        <v>106</v>
      </c>
      <c r="B29" s="96">
        <v>2394</v>
      </c>
      <c r="C29" s="96">
        <v>2340</v>
      </c>
      <c r="D29" s="163">
        <v>34.1</v>
      </c>
      <c r="E29" s="163">
        <v>33.6</v>
      </c>
    </row>
    <row r="30" spans="1:5">
      <c r="A30" s="74" t="s">
        <v>107</v>
      </c>
      <c r="B30" s="18">
        <v>2089</v>
      </c>
      <c r="C30" s="18">
        <v>2088</v>
      </c>
      <c r="D30" s="155">
        <v>29.7</v>
      </c>
      <c r="E30" s="155">
        <v>30</v>
      </c>
    </row>
    <row r="31" spans="1:5">
      <c r="A31" s="7" t="s">
        <v>108</v>
      </c>
      <c r="B31" s="18">
        <v>290</v>
      </c>
      <c r="C31" s="18">
        <v>333</v>
      </c>
      <c r="D31" s="155">
        <v>4.1000000000000005</v>
      </c>
      <c r="E31" s="155">
        <v>4.8</v>
      </c>
    </row>
    <row r="32" spans="1:5">
      <c r="A32" s="7" t="s">
        <v>109</v>
      </c>
      <c r="B32" s="18">
        <v>513</v>
      </c>
      <c r="C32" s="18">
        <v>446</v>
      </c>
      <c r="D32" s="155">
        <v>7.3</v>
      </c>
      <c r="E32" s="155">
        <v>6.4</v>
      </c>
    </row>
    <row r="33" spans="1:5">
      <c r="A33" s="7" t="s">
        <v>125</v>
      </c>
      <c r="B33" s="18">
        <v>1642</v>
      </c>
      <c r="C33" s="18">
        <v>1607</v>
      </c>
      <c r="D33" s="155">
        <v>23.400000000000002</v>
      </c>
      <c r="E33" s="155">
        <v>23.1</v>
      </c>
    </row>
    <row r="34" spans="1:5" s="82" customFormat="1" ht="15.75">
      <c r="A34" s="3" t="s">
        <v>110</v>
      </c>
      <c r="B34" s="96">
        <v>1151</v>
      </c>
      <c r="C34" s="106">
        <v>1008</v>
      </c>
      <c r="D34" s="163">
        <v>16.400000000000002</v>
      </c>
      <c r="E34" s="163">
        <v>14.499999999999998</v>
      </c>
    </row>
    <row r="35" spans="1:5" s="107" customFormat="1" ht="24" customHeight="1">
      <c r="A35" s="103" t="s">
        <v>136</v>
      </c>
      <c r="B35" s="100">
        <v>1720</v>
      </c>
      <c r="C35" s="100">
        <v>1726</v>
      </c>
      <c r="D35" s="161">
        <v>100</v>
      </c>
      <c r="E35" s="161">
        <v>100</v>
      </c>
    </row>
    <row r="36" spans="1:5">
      <c r="A36" s="7" t="s">
        <v>100</v>
      </c>
      <c r="B36" s="18">
        <v>741</v>
      </c>
      <c r="C36" s="18">
        <v>805</v>
      </c>
      <c r="D36" s="155">
        <v>43.1</v>
      </c>
      <c r="E36" s="155">
        <v>46.6</v>
      </c>
    </row>
    <row r="37" spans="1:5">
      <c r="A37" s="7" t="s">
        <v>101</v>
      </c>
      <c r="B37" s="18">
        <v>442</v>
      </c>
      <c r="C37" s="18">
        <v>429</v>
      </c>
      <c r="D37" s="155">
        <v>25.7</v>
      </c>
      <c r="E37" s="155">
        <v>24.9</v>
      </c>
    </row>
    <row r="38" spans="1:5">
      <c r="A38" s="7" t="s">
        <v>102</v>
      </c>
      <c r="B38" s="18">
        <v>194</v>
      </c>
      <c r="C38" s="18">
        <v>203</v>
      </c>
      <c r="D38" s="155">
        <v>11.3</v>
      </c>
      <c r="E38" s="155">
        <v>11.799999999999999</v>
      </c>
    </row>
    <row r="39" spans="1:5">
      <c r="A39" s="7" t="s">
        <v>1</v>
      </c>
      <c r="B39" s="18">
        <v>343</v>
      </c>
      <c r="C39" s="18">
        <v>289</v>
      </c>
      <c r="D39" s="155">
        <v>19.900000000000002</v>
      </c>
      <c r="E39" s="155">
        <v>16.7</v>
      </c>
    </row>
    <row r="40" spans="1:5" s="82" customFormat="1" ht="15.75">
      <c r="A40" s="3" t="s">
        <v>103</v>
      </c>
      <c r="B40" s="96">
        <v>840</v>
      </c>
      <c r="C40" s="96">
        <v>922</v>
      </c>
      <c r="D40" s="163">
        <v>48.8</v>
      </c>
      <c r="E40" s="163">
        <v>53.400000000000006</v>
      </c>
    </row>
    <row r="41" spans="1:5">
      <c r="A41" s="7" t="s">
        <v>104</v>
      </c>
      <c r="B41" s="18">
        <v>808</v>
      </c>
      <c r="C41" s="18">
        <v>899</v>
      </c>
      <c r="D41" s="155">
        <v>47</v>
      </c>
      <c r="E41" s="155">
        <v>52.1</v>
      </c>
    </row>
    <row r="42" spans="1:5">
      <c r="A42" s="7" t="s">
        <v>105</v>
      </c>
      <c r="B42" s="18">
        <v>56</v>
      </c>
      <c r="C42" s="18">
        <v>57</v>
      </c>
      <c r="D42" s="155">
        <v>3.3000000000000003</v>
      </c>
      <c r="E42" s="155">
        <v>3.3000000000000003</v>
      </c>
    </row>
    <row r="43" spans="1:5">
      <c r="A43" s="7" t="s">
        <v>125</v>
      </c>
      <c r="B43" s="18">
        <v>736</v>
      </c>
      <c r="C43" s="18">
        <v>801</v>
      </c>
      <c r="D43" s="155">
        <v>42.8</v>
      </c>
      <c r="E43" s="155">
        <v>46.400000000000006</v>
      </c>
    </row>
    <row r="44" spans="1:5" s="82" customFormat="1" ht="15.75">
      <c r="A44" s="3" t="s">
        <v>106</v>
      </c>
      <c r="B44" s="96">
        <v>560</v>
      </c>
      <c r="C44" s="96">
        <v>527</v>
      </c>
      <c r="D44" s="163">
        <v>32.6</v>
      </c>
      <c r="E44" s="163">
        <v>30.5</v>
      </c>
    </row>
    <row r="45" spans="1:5">
      <c r="A45" s="74" t="s">
        <v>107</v>
      </c>
      <c r="B45" s="18">
        <v>526</v>
      </c>
      <c r="C45" s="18">
        <v>488</v>
      </c>
      <c r="D45" s="155">
        <v>30.599999999999998</v>
      </c>
      <c r="E45" s="155">
        <v>28.299999999999997</v>
      </c>
    </row>
    <row r="46" spans="1:5">
      <c r="A46" s="7" t="s">
        <v>108</v>
      </c>
      <c r="B46" s="18">
        <v>61</v>
      </c>
      <c r="C46" s="18">
        <v>79</v>
      </c>
      <c r="D46" s="155">
        <v>3.5000000000000004</v>
      </c>
      <c r="E46" s="155">
        <v>4.5999999999999996</v>
      </c>
    </row>
    <row r="47" spans="1:5">
      <c r="A47" s="7" t="s">
        <v>109</v>
      </c>
      <c r="B47" s="18">
        <v>4</v>
      </c>
      <c r="C47" s="18">
        <v>26</v>
      </c>
      <c r="D47" s="155">
        <v>0.2</v>
      </c>
      <c r="E47" s="155">
        <v>1.5</v>
      </c>
    </row>
    <row r="48" spans="1:5">
      <c r="A48" s="7" t="s">
        <v>125</v>
      </c>
      <c r="B48" s="18">
        <v>495</v>
      </c>
      <c r="C48" s="18">
        <v>427</v>
      </c>
      <c r="D48" s="155">
        <v>28.799999999999997</v>
      </c>
      <c r="E48" s="155">
        <v>24.7</v>
      </c>
    </row>
    <row r="49" spans="1:5" s="82" customFormat="1" ht="15.75">
      <c r="A49" s="3" t="s">
        <v>110</v>
      </c>
      <c r="B49" s="96">
        <v>320</v>
      </c>
      <c r="C49" s="96">
        <v>277</v>
      </c>
      <c r="D49" s="163">
        <v>18.600000000000001</v>
      </c>
      <c r="E49" s="163">
        <v>16.100000000000001</v>
      </c>
    </row>
    <row r="50" spans="1:5" ht="24">
      <c r="A50" s="103" t="s">
        <v>137</v>
      </c>
      <c r="B50" s="96">
        <v>5802</v>
      </c>
      <c r="C50" s="96">
        <v>5895</v>
      </c>
      <c r="D50" s="158">
        <v>100</v>
      </c>
      <c r="E50" s="158">
        <v>100</v>
      </c>
    </row>
    <row r="51" spans="1:5">
      <c r="A51" s="7" t="s">
        <v>100</v>
      </c>
      <c r="B51" s="18">
        <v>2676</v>
      </c>
      <c r="C51" s="18">
        <v>2758</v>
      </c>
      <c r="D51" s="155">
        <v>46.1</v>
      </c>
      <c r="E51" s="155">
        <v>46.800000000000004</v>
      </c>
    </row>
    <row r="52" spans="1:5">
      <c r="A52" s="7" t="s">
        <v>101</v>
      </c>
      <c r="B52" s="18">
        <v>1158</v>
      </c>
      <c r="C52" s="18">
        <v>1176</v>
      </c>
      <c r="D52" s="155">
        <v>20</v>
      </c>
      <c r="E52" s="155">
        <v>19.900000000000002</v>
      </c>
    </row>
    <row r="53" spans="1:5">
      <c r="A53" s="7" t="s">
        <v>102</v>
      </c>
      <c r="B53" s="18">
        <v>801</v>
      </c>
      <c r="C53" s="18">
        <v>740</v>
      </c>
      <c r="D53" s="155">
        <v>13.8</v>
      </c>
      <c r="E53" s="155">
        <v>12.6</v>
      </c>
    </row>
    <row r="54" spans="1:5">
      <c r="A54" s="7" t="s">
        <v>1</v>
      </c>
      <c r="B54" s="18">
        <v>1167</v>
      </c>
      <c r="C54" s="18">
        <v>1221</v>
      </c>
      <c r="D54" s="155">
        <v>20.100000000000001</v>
      </c>
      <c r="E54" s="155">
        <v>20.7</v>
      </c>
    </row>
    <row r="55" spans="1:5" s="82" customFormat="1" ht="15.75">
      <c r="A55" s="3" t="s">
        <v>103</v>
      </c>
      <c r="B55" s="96">
        <v>3119</v>
      </c>
      <c r="C55" s="96">
        <v>3225</v>
      </c>
      <c r="D55" s="163">
        <v>53.800000000000004</v>
      </c>
      <c r="E55" s="163">
        <v>54.7</v>
      </c>
    </row>
    <row r="56" spans="1:5">
      <c r="A56" s="7" t="s">
        <v>104</v>
      </c>
      <c r="B56" s="18">
        <v>3005</v>
      </c>
      <c r="C56" s="18">
        <v>3142</v>
      </c>
      <c r="D56" s="155">
        <v>51.800000000000004</v>
      </c>
      <c r="E56" s="155">
        <v>53.300000000000004</v>
      </c>
    </row>
    <row r="57" spans="1:5">
      <c r="A57" s="7" t="s">
        <v>105</v>
      </c>
      <c r="B57" s="18">
        <v>223</v>
      </c>
      <c r="C57" s="18">
        <v>159</v>
      </c>
      <c r="D57" s="155">
        <v>3.8</v>
      </c>
      <c r="E57" s="155">
        <v>2.7</v>
      </c>
    </row>
    <row r="58" spans="1:5">
      <c r="A58" s="7" t="s">
        <v>125</v>
      </c>
      <c r="B58" s="18">
        <v>2652</v>
      </c>
      <c r="C58" s="18">
        <v>2827</v>
      </c>
      <c r="D58" s="155">
        <v>45.7</v>
      </c>
      <c r="E58" s="155">
        <v>48</v>
      </c>
    </row>
    <row r="59" spans="1:5" s="82" customFormat="1" ht="15.75">
      <c r="A59" s="3" t="s">
        <v>106</v>
      </c>
      <c r="B59" s="96">
        <v>1489</v>
      </c>
      <c r="C59" s="96">
        <v>1514</v>
      </c>
      <c r="D59" s="163">
        <v>25.7</v>
      </c>
      <c r="E59" s="163">
        <v>25.7</v>
      </c>
    </row>
    <row r="60" spans="1:5">
      <c r="A60" s="74" t="s">
        <v>107</v>
      </c>
      <c r="B60" s="18">
        <v>1361</v>
      </c>
      <c r="C60" s="18">
        <v>1397</v>
      </c>
      <c r="D60" s="155">
        <v>23.5</v>
      </c>
      <c r="E60" s="155">
        <v>23.7</v>
      </c>
    </row>
    <row r="61" spans="1:5">
      <c r="A61" s="7" t="s">
        <v>108</v>
      </c>
      <c r="B61" s="18">
        <v>274</v>
      </c>
      <c r="C61" s="18">
        <v>236</v>
      </c>
      <c r="D61" s="155">
        <v>4.7</v>
      </c>
      <c r="E61" s="155">
        <v>4</v>
      </c>
    </row>
    <row r="62" spans="1:5">
      <c r="A62" s="7" t="s">
        <v>109</v>
      </c>
      <c r="B62" s="18">
        <v>1</v>
      </c>
      <c r="C62" s="70" t="s">
        <v>42</v>
      </c>
      <c r="D62" s="164">
        <v>0</v>
      </c>
      <c r="E62" s="164" t="s">
        <v>42</v>
      </c>
    </row>
    <row r="63" spans="1:5">
      <c r="A63" s="7" t="s">
        <v>125</v>
      </c>
      <c r="B63" s="18">
        <v>1215</v>
      </c>
      <c r="C63" s="18">
        <v>1277</v>
      </c>
      <c r="D63" s="155">
        <v>20.9</v>
      </c>
      <c r="E63" s="155">
        <v>21.7</v>
      </c>
    </row>
    <row r="64" spans="1:5" s="82" customFormat="1" ht="15.75">
      <c r="A64" s="39" t="s">
        <v>110</v>
      </c>
      <c r="B64" s="102">
        <v>1193</v>
      </c>
      <c r="C64" s="102">
        <v>1155</v>
      </c>
      <c r="D64" s="162">
        <v>20.599999999999998</v>
      </c>
      <c r="E64" s="162">
        <v>19.600000000000001</v>
      </c>
    </row>
    <row r="65" spans="1:1" ht="15.75" customHeight="1">
      <c r="A65" s="58" t="s">
        <v>46</v>
      </c>
    </row>
    <row r="66" spans="1:1">
      <c r="A66" s="67" t="s">
        <v>34</v>
      </c>
    </row>
  </sheetData>
  <pageMargins left="0.7" right="0.7" top="0.75" bottom="0.75" header="0.3" footer="0.3"/>
  <pageSetup scale="89" fitToHeight="0" orientation="portrait" r:id="rId1"/>
  <headerFooter>
    <oddFooter>&amp;L&amp;10&amp;F, &amp;A</oddFooter>
  </headerFooter>
  <rowBreaks count="1" manualBreakCount="1">
    <brk id="3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47" zoomScale="90" zoomScaleNormal="90" zoomScalePageLayoutView="90" workbookViewId="0">
      <selection activeCell="A66" sqref="A66"/>
    </sheetView>
  </sheetViews>
  <sheetFormatPr defaultColWidth="8.88671875" defaultRowHeight="15"/>
  <cols>
    <col min="1" max="1" width="26.5546875" style="41" customWidth="1"/>
    <col min="2" max="5" width="11.109375" style="41" customWidth="1"/>
    <col min="6" max="16384" width="8.88671875" style="41"/>
  </cols>
  <sheetData>
    <row r="1" spans="1:7" ht="15.75">
      <c r="A1" s="40" t="s">
        <v>86</v>
      </c>
    </row>
    <row r="2" spans="1:7" ht="15.75">
      <c r="A2" s="40"/>
      <c r="B2" s="173" t="s">
        <v>123</v>
      </c>
      <c r="C2" s="173" t="s">
        <v>123</v>
      </c>
      <c r="D2" s="174" t="s">
        <v>124</v>
      </c>
      <c r="E2" s="174" t="s">
        <v>124</v>
      </c>
    </row>
    <row r="3" spans="1:7" ht="21.75" customHeight="1">
      <c r="A3" s="110" t="s">
        <v>135</v>
      </c>
      <c r="B3" s="108">
        <v>2013</v>
      </c>
      <c r="C3" s="108">
        <v>2015</v>
      </c>
      <c r="D3" s="108">
        <v>2013</v>
      </c>
      <c r="E3" s="108">
        <v>2015</v>
      </c>
    </row>
    <row r="4" spans="1:7" s="115" customFormat="1" ht="18" customHeight="1">
      <c r="A4" s="111" t="s">
        <v>131</v>
      </c>
      <c r="B4" s="113">
        <v>2804</v>
      </c>
      <c r="C4" s="114">
        <v>3529</v>
      </c>
      <c r="D4" s="166">
        <v>100</v>
      </c>
      <c r="E4" s="166">
        <v>100</v>
      </c>
      <c r="G4" s="165"/>
    </row>
    <row r="5" spans="1:7" s="115" customFormat="1" ht="13.5" customHeight="1">
      <c r="A5" s="111" t="s">
        <v>132</v>
      </c>
      <c r="B5" s="116">
        <v>110</v>
      </c>
      <c r="C5" s="96">
        <v>155</v>
      </c>
      <c r="D5" s="166">
        <v>100</v>
      </c>
      <c r="E5" s="166">
        <v>100</v>
      </c>
    </row>
    <row r="6" spans="1:7" s="109" customFormat="1" ht="13.5" customHeight="1">
      <c r="A6" s="48" t="s">
        <v>100</v>
      </c>
      <c r="B6" s="42">
        <v>41</v>
      </c>
      <c r="C6" s="19">
        <v>61</v>
      </c>
      <c r="D6" s="167">
        <v>37.299999999999997</v>
      </c>
      <c r="E6" s="167">
        <v>39.700000000000003</v>
      </c>
    </row>
    <row r="7" spans="1:7" s="109" customFormat="1" ht="13.5" customHeight="1">
      <c r="A7" s="48" t="s">
        <v>101</v>
      </c>
      <c r="B7" s="42">
        <v>26</v>
      </c>
      <c r="C7" s="19">
        <v>44</v>
      </c>
      <c r="D7" s="167">
        <v>23.599999999999998</v>
      </c>
      <c r="E7" s="167">
        <v>28.199999999999996</v>
      </c>
    </row>
    <row r="8" spans="1:7" s="109" customFormat="1" ht="13.5" customHeight="1">
      <c r="A8" s="48" t="s">
        <v>102</v>
      </c>
      <c r="B8" s="42">
        <v>14</v>
      </c>
      <c r="C8" s="19">
        <v>18</v>
      </c>
      <c r="D8" s="167">
        <v>12.7</v>
      </c>
      <c r="E8" s="167">
        <v>11.600000000000001</v>
      </c>
    </row>
    <row r="9" spans="1:7" s="109" customFormat="1" ht="13.5" customHeight="1">
      <c r="A9" s="48" t="s">
        <v>1</v>
      </c>
      <c r="B9" s="42">
        <v>29</v>
      </c>
      <c r="C9" s="19">
        <v>32</v>
      </c>
      <c r="D9" s="167">
        <v>26.400000000000002</v>
      </c>
      <c r="E9" s="167">
        <v>20.599999999999998</v>
      </c>
    </row>
    <row r="10" spans="1:7" s="115" customFormat="1" ht="13.5" customHeight="1">
      <c r="A10" s="117" t="s">
        <v>103</v>
      </c>
      <c r="B10" s="116">
        <v>45</v>
      </c>
      <c r="C10" s="96">
        <v>75</v>
      </c>
      <c r="D10" s="166">
        <v>40.9</v>
      </c>
      <c r="E10" s="166">
        <v>48.199999999999996</v>
      </c>
    </row>
    <row r="11" spans="1:7" s="109" customFormat="1" ht="13.5" customHeight="1">
      <c r="A11" s="48" t="s">
        <v>133</v>
      </c>
      <c r="B11" s="42">
        <v>44</v>
      </c>
      <c r="C11" s="19">
        <v>71</v>
      </c>
      <c r="D11" s="167">
        <v>40</v>
      </c>
      <c r="E11" s="167">
        <v>46.1</v>
      </c>
    </row>
    <row r="12" spans="1:7" s="109" customFormat="1" ht="13.5" customHeight="1">
      <c r="A12" s="48" t="s">
        <v>105</v>
      </c>
      <c r="B12" s="42">
        <v>5</v>
      </c>
      <c r="C12" s="71" t="s">
        <v>42</v>
      </c>
      <c r="D12" s="168">
        <v>4.5</v>
      </c>
      <c r="E12" s="168" t="s">
        <v>42</v>
      </c>
    </row>
    <row r="13" spans="1:7" s="109" customFormat="1" ht="13.5" customHeight="1">
      <c r="A13" s="48" t="s">
        <v>125</v>
      </c>
      <c r="B13" s="42">
        <v>37</v>
      </c>
      <c r="C13" s="71">
        <v>65</v>
      </c>
      <c r="D13" s="168">
        <v>33.6</v>
      </c>
      <c r="E13" s="168">
        <v>42.4</v>
      </c>
    </row>
    <row r="14" spans="1:7" s="115" customFormat="1" ht="13.5" customHeight="1">
      <c r="A14" s="117" t="s">
        <v>106</v>
      </c>
      <c r="B14" s="116">
        <v>39</v>
      </c>
      <c r="C14" s="118">
        <v>52</v>
      </c>
      <c r="D14" s="169">
        <v>35.5</v>
      </c>
      <c r="E14" s="169">
        <v>33.5</v>
      </c>
    </row>
    <row r="15" spans="1:7" s="109" customFormat="1" ht="13.5" customHeight="1">
      <c r="A15" s="94" t="s">
        <v>107</v>
      </c>
      <c r="B15" s="42">
        <v>38</v>
      </c>
      <c r="C15" s="71">
        <v>50</v>
      </c>
      <c r="D15" s="168">
        <v>34.5</v>
      </c>
      <c r="E15" s="168">
        <v>32.5</v>
      </c>
    </row>
    <row r="16" spans="1:7" s="109" customFormat="1" ht="13.5" customHeight="1">
      <c r="A16" s="48" t="s">
        <v>108</v>
      </c>
      <c r="B16" s="42">
        <v>6</v>
      </c>
      <c r="C16" s="71">
        <v>3</v>
      </c>
      <c r="D16" s="168">
        <v>5.5</v>
      </c>
      <c r="E16" s="168">
        <v>2.1999999999999997</v>
      </c>
    </row>
    <row r="17" spans="1:7" s="109" customFormat="1" ht="13.5" customHeight="1">
      <c r="A17" s="48" t="s">
        <v>109</v>
      </c>
      <c r="B17" s="42">
        <v>0</v>
      </c>
      <c r="C17" s="71">
        <v>0</v>
      </c>
      <c r="D17" s="168">
        <v>0</v>
      </c>
      <c r="E17" s="168">
        <v>0</v>
      </c>
    </row>
    <row r="18" spans="1:7" s="109" customFormat="1" ht="13.5" customHeight="1">
      <c r="A18" s="48" t="s">
        <v>125</v>
      </c>
      <c r="B18" s="42">
        <v>33</v>
      </c>
      <c r="C18" s="19">
        <v>48</v>
      </c>
      <c r="D18" s="167">
        <v>30</v>
      </c>
      <c r="E18" s="167">
        <v>31.3</v>
      </c>
    </row>
    <row r="19" spans="1:7" s="115" customFormat="1" ht="13.5" customHeight="1">
      <c r="A19" s="117" t="s">
        <v>110</v>
      </c>
      <c r="B19" s="116">
        <v>26</v>
      </c>
      <c r="C19" s="96">
        <v>28</v>
      </c>
      <c r="D19" s="166">
        <v>23.599999999999998</v>
      </c>
      <c r="E19" s="166">
        <v>18.3</v>
      </c>
    </row>
    <row r="20" spans="1:7" s="115" customFormat="1" ht="13.5" customHeight="1">
      <c r="A20" s="111" t="s">
        <v>134</v>
      </c>
      <c r="B20" s="116">
        <v>1018</v>
      </c>
      <c r="C20" s="118">
        <v>1295</v>
      </c>
      <c r="D20" s="166">
        <v>100</v>
      </c>
      <c r="E20" s="169">
        <v>100</v>
      </c>
    </row>
    <row r="21" spans="1:7" s="109" customFormat="1" ht="13.5" customHeight="1">
      <c r="A21" s="48" t="s">
        <v>100</v>
      </c>
      <c r="B21" s="42">
        <v>397</v>
      </c>
      <c r="C21" s="71">
        <v>538</v>
      </c>
      <c r="D21" s="167">
        <v>39</v>
      </c>
      <c r="E21" s="168">
        <v>41.5</v>
      </c>
    </row>
    <row r="22" spans="1:7" s="109" customFormat="1" ht="13.5" customHeight="1">
      <c r="A22" s="48" t="s">
        <v>101</v>
      </c>
      <c r="B22" s="42">
        <v>192</v>
      </c>
      <c r="C22" s="71">
        <v>264</v>
      </c>
      <c r="D22" s="167">
        <v>18.899999999999999</v>
      </c>
      <c r="E22" s="168">
        <v>20.399999999999999</v>
      </c>
    </row>
    <row r="23" spans="1:7" s="109" customFormat="1" ht="13.5" customHeight="1">
      <c r="A23" s="48" t="s">
        <v>102</v>
      </c>
      <c r="B23" s="42">
        <v>79</v>
      </c>
      <c r="C23" s="71">
        <v>68</v>
      </c>
      <c r="D23" s="167">
        <v>7.8</v>
      </c>
      <c r="E23" s="168">
        <v>5.2</v>
      </c>
    </row>
    <row r="24" spans="1:7" s="109" customFormat="1" ht="13.5" customHeight="1">
      <c r="A24" s="48" t="s">
        <v>1</v>
      </c>
      <c r="B24" s="42">
        <v>350</v>
      </c>
      <c r="C24" s="71">
        <v>425</v>
      </c>
      <c r="D24" s="167">
        <v>34.4</v>
      </c>
      <c r="E24" s="168">
        <v>32.800000000000004</v>
      </c>
    </row>
    <row r="25" spans="1:7" s="115" customFormat="1" ht="13.5" customHeight="1">
      <c r="A25" s="117" t="s">
        <v>103</v>
      </c>
      <c r="B25" s="116">
        <v>523</v>
      </c>
      <c r="C25" s="118">
        <v>722</v>
      </c>
      <c r="D25" s="166">
        <v>51.4</v>
      </c>
      <c r="E25" s="169">
        <v>55.7</v>
      </c>
    </row>
    <row r="26" spans="1:7" s="109" customFormat="1" ht="13.5" customHeight="1">
      <c r="A26" s="48" t="s">
        <v>104</v>
      </c>
      <c r="B26" s="42">
        <v>514</v>
      </c>
      <c r="C26" s="71">
        <v>682</v>
      </c>
      <c r="D26" s="167">
        <v>50.5</v>
      </c>
      <c r="E26" s="168">
        <v>52.7</v>
      </c>
      <c r="F26" s="112"/>
      <c r="G26" s="112"/>
    </row>
    <row r="27" spans="1:7" s="109" customFormat="1" ht="13.5" customHeight="1">
      <c r="A27" s="48" t="s">
        <v>105</v>
      </c>
      <c r="B27" s="42">
        <v>35</v>
      </c>
      <c r="C27" s="71">
        <v>82</v>
      </c>
      <c r="D27" s="167">
        <v>3.4000000000000004</v>
      </c>
      <c r="E27" s="168">
        <v>6.3</v>
      </c>
      <c r="F27" s="112"/>
      <c r="G27" s="112"/>
    </row>
    <row r="28" spans="1:7" s="109" customFormat="1" ht="13.5" customHeight="1">
      <c r="A28" s="48" t="s">
        <v>125</v>
      </c>
      <c r="B28" s="42">
        <v>417</v>
      </c>
      <c r="C28" s="71">
        <v>541</v>
      </c>
      <c r="D28" s="167">
        <v>41</v>
      </c>
      <c r="E28" s="168">
        <v>41.8</v>
      </c>
      <c r="F28" s="112"/>
      <c r="G28" s="112"/>
    </row>
    <row r="29" spans="1:7" s="115" customFormat="1" ht="13.5" customHeight="1">
      <c r="A29" s="117" t="s">
        <v>106</v>
      </c>
      <c r="B29" s="116">
        <v>323</v>
      </c>
      <c r="C29" s="118">
        <v>403</v>
      </c>
      <c r="D29" s="166">
        <v>31.7</v>
      </c>
      <c r="E29" s="169">
        <v>31.1</v>
      </c>
    </row>
    <row r="30" spans="1:7" s="109" customFormat="1" ht="13.5" customHeight="1">
      <c r="A30" s="94" t="s">
        <v>107</v>
      </c>
      <c r="B30" s="42">
        <v>278</v>
      </c>
      <c r="C30" s="71">
        <v>358</v>
      </c>
      <c r="D30" s="167">
        <v>27.3</v>
      </c>
      <c r="E30" s="168">
        <v>27.6</v>
      </c>
      <c r="F30" s="112"/>
      <c r="G30" s="112"/>
    </row>
    <row r="31" spans="1:7" s="109" customFormat="1" ht="13.5" customHeight="1">
      <c r="A31" s="48" t="s">
        <v>108</v>
      </c>
      <c r="B31" s="42">
        <v>50</v>
      </c>
      <c r="C31" s="71">
        <v>74</v>
      </c>
      <c r="D31" s="167">
        <v>4.9000000000000004</v>
      </c>
      <c r="E31" s="168">
        <v>5.7</v>
      </c>
      <c r="F31" s="112"/>
      <c r="G31" s="112"/>
    </row>
    <row r="32" spans="1:7" s="109" customFormat="1" ht="13.5" customHeight="1">
      <c r="A32" s="48" t="s">
        <v>109</v>
      </c>
      <c r="B32" s="42">
        <v>65</v>
      </c>
      <c r="C32" s="71">
        <v>70</v>
      </c>
      <c r="D32" s="167">
        <v>6.4</v>
      </c>
      <c r="E32" s="168">
        <v>5.4</v>
      </c>
      <c r="F32" s="112"/>
      <c r="G32" s="112"/>
    </row>
    <row r="33" spans="1:7" s="109" customFormat="1" ht="13.5" customHeight="1">
      <c r="A33" s="48" t="s">
        <v>125</v>
      </c>
      <c r="B33" s="42">
        <v>224</v>
      </c>
      <c r="C33" s="71">
        <v>268</v>
      </c>
      <c r="D33" s="167">
        <v>22</v>
      </c>
      <c r="E33" s="168">
        <v>20.7</v>
      </c>
      <c r="F33" s="112"/>
      <c r="G33" s="112"/>
    </row>
    <row r="34" spans="1:7" s="115" customFormat="1" ht="13.5" customHeight="1">
      <c r="A34" s="117" t="s">
        <v>110</v>
      </c>
      <c r="B34" s="116">
        <v>172</v>
      </c>
      <c r="C34" s="118">
        <v>170</v>
      </c>
      <c r="D34" s="166">
        <v>16.900000000000002</v>
      </c>
      <c r="E34" s="169">
        <v>13.100000000000001</v>
      </c>
    </row>
    <row r="35" spans="1:7" s="115" customFormat="1" ht="15.75">
      <c r="A35" s="111" t="s">
        <v>136</v>
      </c>
      <c r="B35" s="116">
        <v>420</v>
      </c>
      <c r="C35" s="118">
        <v>453</v>
      </c>
      <c r="D35" s="166">
        <v>100</v>
      </c>
      <c r="E35" s="169">
        <v>100</v>
      </c>
    </row>
    <row r="36" spans="1:7" s="109" customFormat="1">
      <c r="A36" s="48" t="s">
        <v>100</v>
      </c>
      <c r="B36" s="42">
        <v>196</v>
      </c>
      <c r="C36" s="71">
        <v>177</v>
      </c>
      <c r="D36" s="167">
        <v>46.7</v>
      </c>
      <c r="E36" s="168">
        <v>39.1</v>
      </c>
      <c r="F36" s="112"/>
      <c r="G36" s="112"/>
    </row>
    <row r="37" spans="1:7" s="109" customFormat="1">
      <c r="A37" s="48" t="s">
        <v>101</v>
      </c>
      <c r="B37" s="42">
        <v>75</v>
      </c>
      <c r="C37" s="71">
        <v>81</v>
      </c>
      <c r="D37" s="167">
        <v>17.899999999999999</v>
      </c>
      <c r="E37" s="168">
        <v>17.899999999999999</v>
      </c>
      <c r="F37" s="112"/>
      <c r="G37" s="112"/>
    </row>
    <row r="38" spans="1:7" s="109" customFormat="1">
      <c r="A38" s="48" t="s">
        <v>102</v>
      </c>
      <c r="B38" s="42">
        <v>34</v>
      </c>
      <c r="C38" s="71">
        <v>70</v>
      </c>
      <c r="D38" s="167">
        <v>8.1</v>
      </c>
      <c r="E38" s="168">
        <v>15.5</v>
      </c>
      <c r="F38" s="112"/>
      <c r="G38" s="112"/>
    </row>
    <row r="39" spans="1:7" s="109" customFormat="1">
      <c r="A39" s="48" t="s">
        <v>1</v>
      </c>
      <c r="B39" s="42">
        <v>114</v>
      </c>
      <c r="C39" s="71">
        <v>124</v>
      </c>
      <c r="D39" s="167">
        <v>27.1</v>
      </c>
      <c r="E39" s="168">
        <v>27.400000000000002</v>
      </c>
      <c r="F39" s="112"/>
      <c r="G39" s="112"/>
    </row>
    <row r="40" spans="1:7" s="115" customFormat="1" ht="15.75">
      <c r="A40" s="117" t="s">
        <v>103</v>
      </c>
      <c r="B40" s="116">
        <v>232</v>
      </c>
      <c r="C40" s="118">
        <v>227</v>
      </c>
      <c r="D40" s="166">
        <v>55.2</v>
      </c>
      <c r="E40" s="169">
        <v>50.1</v>
      </c>
    </row>
    <row r="41" spans="1:7" s="109" customFormat="1">
      <c r="A41" s="48" t="s">
        <v>104</v>
      </c>
      <c r="B41" s="42">
        <v>224</v>
      </c>
      <c r="C41" s="71">
        <v>211</v>
      </c>
      <c r="D41" s="167">
        <v>53.300000000000004</v>
      </c>
      <c r="E41" s="168">
        <v>46.7</v>
      </c>
      <c r="F41" s="112"/>
      <c r="G41" s="112"/>
    </row>
    <row r="42" spans="1:7" s="109" customFormat="1">
      <c r="A42" s="48" t="s">
        <v>105</v>
      </c>
      <c r="B42" s="42">
        <v>17</v>
      </c>
      <c r="C42" s="71">
        <v>36</v>
      </c>
      <c r="D42" s="167">
        <v>4</v>
      </c>
      <c r="E42" s="168">
        <v>8</v>
      </c>
      <c r="F42" s="112"/>
      <c r="G42" s="112"/>
    </row>
    <row r="43" spans="1:7" s="109" customFormat="1">
      <c r="A43" s="48" t="s">
        <v>125</v>
      </c>
      <c r="B43" s="42">
        <v>194</v>
      </c>
      <c r="C43" s="71">
        <v>175</v>
      </c>
      <c r="D43" s="167">
        <v>46.2</v>
      </c>
      <c r="E43" s="168">
        <v>38.5</v>
      </c>
      <c r="F43" s="112"/>
      <c r="G43" s="112"/>
    </row>
    <row r="44" spans="1:7" s="115" customFormat="1" ht="15.75">
      <c r="A44" s="117" t="s">
        <v>106</v>
      </c>
      <c r="B44" s="116">
        <v>110</v>
      </c>
      <c r="C44" s="118">
        <v>126</v>
      </c>
      <c r="D44" s="166">
        <v>26.200000000000003</v>
      </c>
      <c r="E44" s="169">
        <v>27.800000000000004</v>
      </c>
    </row>
    <row r="45" spans="1:7" s="109" customFormat="1">
      <c r="A45" s="94" t="s">
        <v>107</v>
      </c>
      <c r="B45" s="42">
        <v>103</v>
      </c>
      <c r="C45" s="71">
        <v>116</v>
      </c>
      <c r="D45" s="167">
        <v>24.5</v>
      </c>
      <c r="E45" s="168">
        <v>25.6</v>
      </c>
      <c r="F45" s="112"/>
      <c r="G45" s="112"/>
    </row>
    <row r="46" spans="1:7" s="109" customFormat="1">
      <c r="A46" s="48" t="s">
        <v>108</v>
      </c>
      <c r="B46" s="42">
        <v>22</v>
      </c>
      <c r="C46" s="71">
        <v>22</v>
      </c>
      <c r="D46" s="167">
        <v>5.2</v>
      </c>
      <c r="E46" s="168">
        <v>4.9000000000000004</v>
      </c>
      <c r="F46" s="112"/>
      <c r="G46" s="112"/>
    </row>
    <row r="47" spans="1:7" s="109" customFormat="1">
      <c r="A47" s="48" t="s">
        <v>109</v>
      </c>
      <c r="B47" s="42">
        <v>0</v>
      </c>
      <c r="C47" s="71" t="s">
        <v>42</v>
      </c>
      <c r="D47" s="167">
        <v>0</v>
      </c>
      <c r="E47" s="168" t="s">
        <v>42</v>
      </c>
      <c r="F47" s="112"/>
      <c r="G47" s="112"/>
    </row>
    <row r="48" spans="1:7" s="109" customFormat="1">
      <c r="A48" s="48" t="s">
        <v>125</v>
      </c>
      <c r="B48" s="42">
        <v>88</v>
      </c>
      <c r="C48" s="71">
        <v>101</v>
      </c>
      <c r="D48" s="167">
        <v>21</v>
      </c>
      <c r="E48" s="168">
        <v>22.3</v>
      </c>
      <c r="F48" s="112"/>
      <c r="G48" s="112"/>
    </row>
    <row r="49" spans="1:7" s="115" customFormat="1" ht="15.75">
      <c r="A49" s="117" t="s">
        <v>110</v>
      </c>
      <c r="B49" s="116">
        <v>78</v>
      </c>
      <c r="C49" s="118">
        <v>100</v>
      </c>
      <c r="D49" s="166">
        <v>18.600000000000001</v>
      </c>
      <c r="E49" s="169">
        <v>22</v>
      </c>
    </row>
    <row r="50" spans="1:7" s="121" customFormat="1" ht="27" customHeight="1">
      <c r="A50" s="120" t="s">
        <v>137</v>
      </c>
      <c r="B50" s="116">
        <v>1257</v>
      </c>
      <c r="C50" s="96">
        <v>1627</v>
      </c>
      <c r="D50" s="166">
        <v>100</v>
      </c>
      <c r="E50" s="166">
        <v>100</v>
      </c>
    </row>
    <row r="51" spans="1:7" s="109" customFormat="1">
      <c r="A51" s="48" t="s">
        <v>100</v>
      </c>
      <c r="B51" s="42">
        <v>452</v>
      </c>
      <c r="C51" s="19">
        <v>614</v>
      </c>
      <c r="D51" s="167">
        <v>36</v>
      </c>
      <c r="E51" s="167">
        <v>37.799999999999997</v>
      </c>
      <c r="F51" s="112"/>
      <c r="G51" s="112"/>
    </row>
    <row r="52" spans="1:7" s="109" customFormat="1">
      <c r="A52" s="48" t="s">
        <v>101</v>
      </c>
      <c r="B52" s="42">
        <v>216</v>
      </c>
      <c r="C52" s="19">
        <v>234</v>
      </c>
      <c r="D52" s="167">
        <v>17.2</v>
      </c>
      <c r="E52" s="167">
        <v>14.399999999999999</v>
      </c>
      <c r="F52" s="112"/>
      <c r="G52" s="112"/>
    </row>
    <row r="53" spans="1:7" s="109" customFormat="1">
      <c r="A53" s="48" t="s">
        <v>102</v>
      </c>
      <c r="B53" s="42">
        <v>95</v>
      </c>
      <c r="C53" s="19">
        <v>106</v>
      </c>
      <c r="D53" s="167">
        <v>7.6</v>
      </c>
      <c r="E53" s="167">
        <v>6.5</v>
      </c>
      <c r="F53" s="112"/>
      <c r="G53" s="112"/>
    </row>
    <row r="54" spans="1:7" s="109" customFormat="1">
      <c r="A54" s="48" t="s">
        <v>1</v>
      </c>
      <c r="B54" s="42">
        <v>494</v>
      </c>
      <c r="C54" s="19">
        <v>673</v>
      </c>
      <c r="D54" s="167">
        <v>39.300000000000004</v>
      </c>
      <c r="E54" s="167">
        <v>41.4</v>
      </c>
      <c r="F54" s="112"/>
      <c r="G54" s="112"/>
    </row>
    <row r="55" spans="1:7" s="115" customFormat="1" ht="15.75">
      <c r="A55" s="117" t="s">
        <v>103</v>
      </c>
      <c r="B55" s="116">
        <v>639</v>
      </c>
      <c r="C55" s="96">
        <v>863</v>
      </c>
      <c r="D55" s="166">
        <v>50.8</v>
      </c>
      <c r="E55" s="166">
        <v>53.1</v>
      </c>
    </row>
    <row r="56" spans="1:7" s="109" customFormat="1">
      <c r="A56" s="48" t="s">
        <v>104</v>
      </c>
      <c r="B56" s="42">
        <v>603</v>
      </c>
      <c r="C56" s="19">
        <v>841</v>
      </c>
      <c r="D56" s="167">
        <v>48</v>
      </c>
      <c r="E56" s="167">
        <v>51.7</v>
      </c>
      <c r="F56" s="112"/>
      <c r="G56" s="112"/>
    </row>
    <row r="57" spans="1:7" s="109" customFormat="1">
      <c r="A57" s="48" t="s">
        <v>105</v>
      </c>
      <c r="B57" s="42">
        <v>60</v>
      </c>
      <c r="C57" s="19">
        <v>54</v>
      </c>
      <c r="D57" s="167">
        <v>4.8</v>
      </c>
      <c r="E57" s="167">
        <v>3.3000000000000003</v>
      </c>
      <c r="F57" s="112"/>
      <c r="G57" s="112"/>
    </row>
    <row r="58" spans="1:7" s="109" customFormat="1">
      <c r="A58" s="48" t="s">
        <v>125</v>
      </c>
      <c r="B58" s="42">
        <v>518</v>
      </c>
      <c r="C58" s="19">
        <v>739</v>
      </c>
      <c r="D58" s="167">
        <v>41.199999999999996</v>
      </c>
      <c r="E58" s="167">
        <v>45.4</v>
      </c>
      <c r="F58" s="112"/>
      <c r="G58" s="112"/>
    </row>
    <row r="59" spans="1:7" s="115" customFormat="1" ht="15.75">
      <c r="A59" s="117" t="s">
        <v>106</v>
      </c>
      <c r="B59" s="116">
        <v>354</v>
      </c>
      <c r="C59" s="96">
        <v>436</v>
      </c>
      <c r="D59" s="166">
        <v>28.199999999999996</v>
      </c>
      <c r="E59" s="166">
        <v>26.8</v>
      </c>
    </row>
    <row r="60" spans="1:7" s="109" customFormat="1">
      <c r="A60" s="94" t="s">
        <v>107</v>
      </c>
      <c r="B60" s="42">
        <v>320</v>
      </c>
      <c r="C60" s="19">
        <v>408</v>
      </c>
      <c r="D60" s="167">
        <v>25.5</v>
      </c>
      <c r="E60" s="167">
        <v>25.1</v>
      </c>
      <c r="F60" s="112"/>
      <c r="G60" s="112"/>
    </row>
    <row r="61" spans="1:7" s="109" customFormat="1">
      <c r="A61" s="48" t="s">
        <v>108</v>
      </c>
      <c r="B61" s="42">
        <v>51</v>
      </c>
      <c r="C61" s="19">
        <v>61</v>
      </c>
      <c r="D61" s="167">
        <v>4.1000000000000005</v>
      </c>
      <c r="E61" s="167">
        <v>3.8</v>
      </c>
      <c r="F61" s="112"/>
      <c r="G61" s="112"/>
    </row>
    <row r="62" spans="1:7" s="109" customFormat="1">
      <c r="A62" s="48" t="s">
        <v>109</v>
      </c>
      <c r="B62" s="42">
        <v>0</v>
      </c>
      <c r="C62" s="71" t="s">
        <v>42</v>
      </c>
      <c r="D62" s="168">
        <v>0</v>
      </c>
      <c r="E62" s="168" t="s">
        <v>42</v>
      </c>
      <c r="F62" s="112"/>
      <c r="G62" s="112"/>
    </row>
    <row r="63" spans="1:7" s="109" customFormat="1">
      <c r="A63" s="48" t="s">
        <v>125</v>
      </c>
      <c r="B63" s="42">
        <v>302</v>
      </c>
      <c r="C63" s="19">
        <v>374</v>
      </c>
      <c r="D63" s="167">
        <v>24</v>
      </c>
      <c r="E63" s="167">
        <v>23</v>
      </c>
      <c r="F63" s="112"/>
      <c r="G63" s="112"/>
    </row>
    <row r="64" spans="1:7" s="123" customFormat="1" ht="15.75">
      <c r="A64" s="119" t="s">
        <v>110</v>
      </c>
      <c r="B64" s="122">
        <v>264</v>
      </c>
      <c r="C64" s="102">
        <v>327</v>
      </c>
      <c r="D64" s="170">
        <v>21</v>
      </c>
      <c r="E64" s="170">
        <v>20.100000000000001</v>
      </c>
    </row>
    <row r="65" spans="1:1">
      <c r="A65" s="68" t="s">
        <v>21</v>
      </c>
    </row>
    <row r="66" spans="1:1">
      <c r="A66" s="68" t="s">
        <v>46</v>
      </c>
    </row>
    <row r="67" spans="1:1">
      <c r="A67" s="67" t="s">
        <v>34</v>
      </c>
    </row>
  </sheetData>
  <pageMargins left="0.7" right="0.7" top="0.75" bottom="0.75" header="0.3" footer="0.3"/>
  <pageSetup scale="89" fitToHeight="0" orientation="portrait" r:id="rId1"/>
  <headerFooter>
    <oddFooter>&amp;L&amp;10&amp;F, &amp;A</oddFooter>
  </headerFooter>
  <rowBreaks count="1" manualBreakCount="1">
    <brk id="34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="90" zoomScaleNormal="90" zoomScalePageLayoutView="110" workbookViewId="0"/>
  </sheetViews>
  <sheetFormatPr defaultColWidth="8.6640625" defaultRowHeight="15"/>
  <cols>
    <col min="1" max="1" width="25.44140625" customWidth="1"/>
    <col min="5" max="5" width="8.44140625" customWidth="1"/>
    <col min="6" max="6" width="10.109375" customWidth="1"/>
  </cols>
  <sheetData>
    <row r="1" spans="1:7" s="25" customFormat="1" ht="18" customHeight="1">
      <c r="A1" s="21" t="s">
        <v>87</v>
      </c>
      <c r="B1" s="29"/>
      <c r="C1" s="29"/>
      <c r="D1" s="29"/>
    </row>
    <row r="2" spans="1:7" s="25" customFormat="1" ht="36">
      <c r="A2" s="124"/>
      <c r="B2" s="124" t="s">
        <v>8</v>
      </c>
      <c r="C2" s="124" t="s">
        <v>38</v>
      </c>
      <c r="D2" s="124" t="s">
        <v>39</v>
      </c>
      <c r="E2" s="124" t="s">
        <v>40</v>
      </c>
      <c r="F2" s="124" t="s">
        <v>41</v>
      </c>
    </row>
    <row r="3" spans="1:7" s="97" customFormat="1" ht="15.75">
      <c r="A3" s="127" t="s">
        <v>115</v>
      </c>
      <c r="B3" s="130">
        <v>19235</v>
      </c>
      <c r="C3" s="130">
        <v>4652</v>
      </c>
      <c r="D3" s="130">
        <v>6962</v>
      </c>
      <c r="E3" s="130">
        <v>1726</v>
      </c>
      <c r="F3" s="130">
        <v>5895</v>
      </c>
      <c r="G3" s="131"/>
    </row>
    <row r="4" spans="1:7" s="25" customFormat="1">
      <c r="A4" s="37" t="s">
        <v>138</v>
      </c>
      <c r="B4" s="125">
        <v>14244</v>
      </c>
      <c r="C4" s="76">
        <v>0</v>
      </c>
      <c r="D4" s="76">
        <v>14244</v>
      </c>
      <c r="E4" s="76">
        <v>0</v>
      </c>
      <c r="F4" s="76">
        <v>0</v>
      </c>
      <c r="G4" s="24"/>
    </row>
    <row r="5" spans="1:7" s="25" customFormat="1">
      <c r="A5" s="37" t="s">
        <v>139</v>
      </c>
      <c r="B5" s="125">
        <v>44257</v>
      </c>
      <c r="C5" s="125">
        <v>6101</v>
      </c>
      <c r="D5" s="125">
        <v>26619</v>
      </c>
      <c r="E5" s="125">
        <v>4289</v>
      </c>
      <c r="F5" s="125">
        <v>7248</v>
      </c>
      <c r="G5" s="24"/>
    </row>
    <row r="6" spans="1:7" s="25" customFormat="1">
      <c r="A6" s="37" t="s">
        <v>140</v>
      </c>
      <c r="B6" s="126">
        <v>0.74</v>
      </c>
      <c r="C6" s="126">
        <v>0</v>
      </c>
      <c r="D6" s="126">
        <v>2.0499999999999998</v>
      </c>
      <c r="E6" s="126">
        <v>0</v>
      </c>
      <c r="F6" s="126">
        <v>0</v>
      </c>
      <c r="G6" s="24"/>
    </row>
    <row r="7" spans="1:7" s="25" customFormat="1">
      <c r="A7" s="37" t="s">
        <v>141</v>
      </c>
      <c r="B7" s="126">
        <v>2.2999999999999998</v>
      </c>
      <c r="C7" s="126">
        <v>1.31</v>
      </c>
      <c r="D7" s="126">
        <v>3.82</v>
      </c>
      <c r="E7" s="126">
        <v>2.48</v>
      </c>
      <c r="F7" s="126">
        <v>1.23</v>
      </c>
      <c r="G7" s="24"/>
    </row>
    <row r="8" spans="1:7" s="25" customFormat="1">
      <c r="A8" s="37" t="s">
        <v>100</v>
      </c>
      <c r="B8" s="76">
        <v>8303</v>
      </c>
      <c r="C8" s="76">
        <v>1853</v>
      </c>
      <c r="D8" s="76">
        <v>2888</v>
      </c>
      <c r="E8" s="76">
        <v>805</v>
      </c>
      <c r="F8" s="76">
        <v>2758</v>
      </c>
      <c r="G8" s="24"/>
    </row>
    <row r="9" spans="1:7" s="25" customFormat="1">
      <c r="A9" s="37" t="s">
        <v>101</v>
      </c>
      <c r="B9" s="76">
        <v>4123</v>
      </c>
      <c r="C9" s="76">
        <v>722</v>
      </c>
      <c r="D9" s="76">
        <v>1796</v>
      </c>
      <c r="E9" s="76">
        <v>429</v>
      </c>
      <c r="F9" s="76">
        <v>1176</v>
      </c>
      <c r="G9" s="24"/>
    </row>
    <row r="10" spans="1:7" s="25" customFormat="1">
      <c r="A10" s="37" t="s">
        <v>102</v>
      </c>
      <c r="B10" s="76">
        <v>2015</v>
      </c>
      <c r="C10" s="76">
        <v>519</v>
      </c>
      <c r="D10" s="76">
        <v>552</v>
      </c>
      <c r="E10" s="76">
        <v>203</v>
      </c>
      <c r="F10" s="76">
        <v>740</v>
      </c>
      <c r="G10" s="24"/>
    </row>
    <row r="11" spans="1:7" s="25" customFormat="1">
      <c r="A11" s="37" t="s">
        <v>1</v>
      </c>
      <c r="B11" s="76">
        <v>4794</v>
      </c>
      <c r="C11" s="76">
        <v>1559</v>
      </c>
      <c r="D11" s="76">
        <v>1726</v>
      </c>
      <c r="E11" s="76">
        <v>289</v>
      </c>
      <c r="F11" s="76">
        <v>1221</v>
      </c>
      <c r="G11" s="24"/>
    </row>
    <row r="12" spans="1:7" s="97" customFormat="1" ht="15.75">
      <c r="A12" s="89" t="s">
        <v>103</v>
      </c>
      <c r="B12" s="130">
        <v>10134</v>
      </c>
      <c r="C12" s="130">
        <v>2373</v>
      </c>
      <c r="D12" s="130">
        <v>3614</v>
      </c>
      <c r="E12" s="130">
        <v>922</v>
      </c>
      <c r="F12" s="130">
        <v>3225</v>
      </c>
      <c r="G12" s="131"/>
    </row>
    <row r="13" spans="1:7" s="25" customFormat="1">
      <c r="A13" s="37" t="s">
        <v>104</v>
      </c>
      <c r="B13" s="125">
        <v>9910</v>
      </c>
      <c r="C13" s="125">
        <v>2335</v>
      </c>
      <c r="D13" s="125">
        <v>3534</v>
      </c>
      <c r="E13" s="125">
        <v>899</v>
      </c>
      <c r="F13" s="125">
        <v>3142</v>
      </c>
      <c r="G13" s="24"/>
    </row>
    <row r="14" spans="1:7" s="25" customFormat="1">
      <c r="A14" s="37" t="s">
        <v>105</v>
      </c>
      <c r="B14" s="125">
        <v>509</v>
      </c>
      <c r="C14" s="125">
        <v>86</v>
      </c>
      <c r="D14" s="125">
        <v>207</v>
      </c>
      <c r="E14" s="125">
        <v>57</v>
      </c>
      <c r="F14" s="125">
        <v>159</v>
      </c>
      <c r="G14" s="24"/>
    </row>
    <row r="15" spans="1:7" s="25" customFormat="1">
      <c r="A15" s="37" t="s">
        <v>125</v>
      </c>
      <c r="B15" s="76">
        <v>8774</v>
      </c>
      <c r="C15" s="125">
        <v>2070</v>
      </c>
      <c r="D15" s="125">
        <v>3076</v>
      </c>
      <c r="E15" s="125">
        <v>801</v>
      </c>
      <c r="F15" s="125">
        <v>2827</v>
      </c>
      <c r="G15" s="24"/>
    </row>
    <row r="16" spans="1:7" s="97" customFormat="1" ht="15.75">
      <c r="A16" s="89" t="s">
        <v>106</v>
      </c>
      <c r="B16" s="132">
        <v>5624</v>
      </c>
      <c r="C16" s="130">
        <v>1242</v>
      </c>
      <c r="D16" s="130">
        <v>2340</v>
      </c>
      <c r="E16" s="130">
        <v>527</v>
      </c>
      <c r="F16" s="130">
        <v>1514</v>
      </c>
      <c r="G16" s="131"/>
    </row>
    <row r="17" spans="1:8" s="25" customFormat="1">
      <c r="A17" s="94" t="s">
        <v>107</v>
      </c>
      <c r="B17" s="76">
        <v>5121</v>
      </c>
      <c r="C17" s="125">
        <v>1149</v>
      </c>
      <c r="D17" s="125">
        <v>2088</v>
      </c>
      <c r="E17" s="125">
        <v>488</v>
      </c>
      <c r="F17" s="125">
        <v>1397</v>
      </c>
      <c r="G17" s="24"/>
    </row>
    <row r="18" spans="1:8" s="25" customFormat="1">
      <c r="A18" s="37" t="s">
        <v>108</v>
      </c>
      <c r="B18" s="76">
        <v>809</v>
      </c>
      <c r="C18" s="125">
        <v>161</v>
      </c>
      <c r="D18" s="125">
        <v>333</v>
      </c>
      <c r="E18" s="125">
        <v>79</v>
      </c>
      <c r="F18" s="125">
        <v>236</v>
      </c>
      <c r="G18" s="24"/>
    </row>
    <row r="19" spans="1:8" s="25" customFormat="1">
      <c r="A19" s="37" t="s">
        <v>109</v>
      </c>
      <c r="B19" s="76">
        <v>480</v>
      </c>
      <c r="C19" s="125" t="s">
        <v>42</v>
      </c>
      <c r="D19" s="125">
        <v>446</v>
      </c>
      <c r="E19" s="125">
        <v>26</v>
      </c>
      <c r="F19" s="125" t="s">
        <v>42</v>
      </c>
      <c r="G19" s="24"/>
    </row>
    <row r="20" spans="1:8" s="25" customFormat="1">
      <c r="A20" s="37" t="s">
        <v>125</v>
      </c>
      <c r="B20" s="125">
        <v>4385</v>
      </c>
      <c r="C20" s="125">
        <v>1075</v>
      </c>
      <c r="D20" s="125">
        <v>1607</v>
      </c>
      <c r="E20" s="125">
        <v>427</v>
      </c>
      <c r="F20" s="125">
        <v>1277</v>
      </c>
      <c r="G20" s="24"/>
    </row>
    <row r="21" spans="1:8" s="97" customFormat="1" ht="15.75">
      <c r="A21" s="89" t="s">
        <v>110</v>
      </c>
      <c r="B21" s="130">
        <v>3478</v>
      </c>
      <c r="C21" s="130">
        <v>1038</v>
      </c>
      <c r="D21" s="130">
        <v>1008</v>
      </c>
      <c r="E21" s="130">
        <v>277</v>
      </c>
      <c r="F21" s="130">
        <v>1155</v>
      </c>
      <c r="G21" s="131"/>
    </row>
    <row r="22" spans="1:8" s="25" customFormat="1">
      <c r="A22" s="52" t="s">
        <v>153</v>
      </c>
      <c r="B22" s="125"/>
      <c r="C22" s="125"/>
      <c r="D22" s="125"/>
      <c r="E22" s="125"/>
      <c r="F22" s="125"/>
      <c r="G22" s="24"/>
    </row>
    <row r="23" spans="1:8" s="25" customFormat="1">
      <c r="A23" s="37" t="s">
        <v>146</v>
      </c>
      <c r="B23" s="125">
        <v>8283</v>
      </c>
      <c r="C23" s="125">
        <v>3501</v>
      </c>
      <c r="D23" s="76" t="s">
        <v>42</v>
      </c>
      <c r="E23" s="76">
        <v>0</v>
      </c>
      <c r="F23" s="125">
        <v>4780</v>
      </c>
      <c r="G23" s="125"/>
      <c r="H23" s="24"/>
    </row>
    <row r="24" spans="1:8" s="25" customFormat="1">
      <c r="A24" s="37" t="s">
        <v>147</v>
      </c>
      <c r="B24" s="125">
        <v>3688</v>
      </c>
      <c r="C24" s="125">
        <v>648</v>
      </c>
      <c r="D24" s="125">
        <v>2258</v>
      </c>
      <c r="E24" s="125">
        <v>782</v>
      </c>
      <c r="F24" s="125">
        <v>0</v>
      </c>
      <c r="G24" s="24"/>
    </row>
    <row r="25" spans="1:8" s="25" customFormat="1">
      <c r="A25" s="37" t="s">
        <v>142</v>
      </c>
      <c r="B25" s="125">
        <v>12053</v>
      </c>
      <c r="C25" s="125">
        <v>3077</v>
      </c>
      <c r="D25" s="125">
        <v>4953</v>
      </c>
      <c r="E25" s="125">
        <v>973</v>
      </c>
      <c r="F25" s="125">
        <v>3049</v>
      </c>
      <c r="G25" s="24"/>
    </row>
    <row r="26" spans="1:8" s="25" customFormat="1">
      <c r="A26" s="37" t="s">
        <v>143</v>
      </c>
      <c r="B26" s="125">
        <v>10762</v>
      </c>
      <c r="C26" s="125">
        <v>1892</v>
      </c>
      <c r="D26" s="125">
        <v>4807</v>
      </c>
      <c r="E26" s="125">
        <v>1099</v>
      </c>
      <c r="F26" s="125">
        <v>2963</v>
      </c>
      <c r="G26" s="24"/>
    </row>
    <row r="27" spans="1:8" s="25" customFormat="1">
      <c r="A27" s="37" t="s">
        <v>144</v>
      </c>
      <c r="B27" s="125">
        <v>3720</v>
      </c>
      <c r="C27" s="125">
        <v>925</v>
      </c>
      <c r="D27" s="125">
        <v>1499</v>
      </c>
      <c r="E27" s="125">
        <v>330</v>
      </c>
      <c r="F27" s="125">
        <v>967</v>
      </c>
      <c r="G27" s="125"/>
      <c r="H27" s="24"/>
    </row>
    <row r="28" spans="1:8" s="25" customFormat="1">
      <c r="A28" s="37" t="s">
        <v>145</v>
      </c>
      <c r="B28" s="125">
        <v>4814</v>
      </c>
      <c r="C28" s="125">
        <v>3529</v>
      </c>
      <c r="D28" s="125">
        <v>496</v>
      </c>
      <c r="E28" s="125">
        <v>254</v>
      </c>
      <c r="F28" s="125">
        <v>535</v>
      </c>
      <c r="G28" s="125"/>
      <c r="H28" s="24"/>
    </row>
    <row r="29" spans="1:8" s="25" customFormat="1">
      <c r="A29" s="37" t="s">
        <v>148</v>
      </c>
      <c r="B29" s="125">
        <v>4671</v>
      </c>
      <c r="C29" s="125">
        <v>875</v>
      </c>
      <c r="D29" s="125">
        <v>1973</v>
      </c>
      <c r="E29" s="125">
        <v>309</v>
      </c>
      <c r="F29" s="125">
        <v>1514</v>
      </c>
      <c r="G29" s="24"/>
    </row>
    <row r="30" spans="1:8" s="25" customFormat="1">
      <c r="A30" s="37" t="s">
        <v>149</v>
      </c>
      <c r="B30" s="125">
        <v>10947</v>
      </c>
      <c r="C30" s="125">
        <v>2265</v>
      </c>
      <c r="D30" s="125">
        <v>4557</v>
      </c>
      <c r="E30" s="125">
        <v>868</v>
      </c>
      <c r="F30" s="125">
        <v>3257</v>
      </c>
      <c r="G30" s="24"/>
    </row>
    <row r="31" spans="1:8" s="25" customFormat="1">
      <c r="A31" s="37" t="s">
        <v>150</v>
      </c>
      <c r="B31" s="125">
        <v>16074</v>
      </c>
      <c r="C31" s="125">
        <v>3619</v>
      </c>
      <c r="D31" s="125">
        <v>6392</v>
      </c>
      <c r="E31" s="125">
        <v>1353</v>
      </c>
      <c r="F31" s="125">
        <v>4709</v>
      </c>
      <c r="G31" s="24"/>
    </row>
    <row r="32" spans="1:8" s="25" customFormat="1">
      <c r="A32" s="37" t="s">
        <v>151</v>
      </c>
      <c r="B32" s="125">
        <v>14251</v>
      </c>
      <c r="C32" s="125">
        <v>3229</v>
      </c>
      <c r="D32" s="125">
        <v>4959</v>
      </c>
      <c r="E32" s="125">
        <v>1300</v>
      </c>
      <c r="F32" s="125">
        <v>4763</v>
      </c>
      <c r="G32" s="24"/>
    </row>
    <row r="33" spans="1:7" s="25" customFormat="1">
      <c r="A33" s="37" t="s">
        <v>152</v>
      </c>
      <c r="B33" s="125">
        <v>3803</v>
      </c>
      <c r="C33" s="125">
        <v>891</v>
      </c>
      <c r="D33" s="125">
        <v>1066</v>
      </c>
      <c r="E33" s="125">
        <v>341</v>
      </c>
      <c r="F33" s="125">
        <v>1504</v>
      </c>
    </row>
    <row r="34" spans="1:7" s="25" customFormat="1">
      <c r="A34" s="37" t="s">
        <v>182</v>
      </c>
      <c r="B34" s="125">
        <v>8758</v>
      </c>
      <c r="C34" s="125">
        <v>453</v>
      </c>
      <c r="D34" s="125">
        <v>4485</v>
      </c>
      <c r="E34" s="125">
        <v>1057</v>
      </c>
      <c r="F34" s="125">
        <v>2763</v>
      </c>
    </row>
    <row r="35" spans="1:7" s="25" customFormat="1">
      <c r="A35" s="37" t="s">
        <v>183</v>
      </c>
      <c r="B35" s="125">
        <v>6313</v>
      </c>
      <c r="C35" s="125">
        <v>282</v>
      </c>
      <c r="D35" s="125">
        <v>3415</v>
      </c>
      <c r="E35" s="125">
        <v>767</v>
      </c>
      <c r="F35" s="125">
        <v>1849</v>
      </c>
    </row>
    <row r="36" spans="1:7" s="25" customFormat="1">
      <c r="A36" s="37" t="s">
        <v>154</v>
      </c>
      <c r="B36" s="125">
        <v>9698</v>
      </c>
      <c r="C36" s="125">
        <v>452</v>
      </c>
      <c r="D36" s="125">
        <v>4875</v>
      </c>
      <c r="E36" s="125">
        <v>1120</v>
      </c>
      <c r="F36" s="125">
        <v>3251</v>
      </c>
    </row>
    <row r="37" spans="1:7" s="25" customFormat="1">
      <c r="A37" s="37" t="s">
        <v>156</v>
      </c>
      <c r="B37" s="125">
        <v>1301</v>
      </c>
      <c r="C37" s="125">
        <v>205</v>
      </c>
      <c r="D37" s="125">
        <v>594</v>
      </c>
      <c r="E37" s="125">
        <v>107</v>
      </c>
      <c r="F37" s="125">
        <v>396</v>
      </c>
    </row>
    <row r="38" spans="1:7" s="25" customFormat="1">
      <c r="A38" s="37" t="s">
        <v>157</v>
      </c>
      <c r="B38" s="125">
        <v>13929</v>
      </c>
      <c r="C38" s="125">
        <v>3803</v>
      </c>
      <c r="D38" s="125">
        <v>4740</v>
      </c>
      <c r="E38" s="125">
        <v>1264</v>
      </c>
      <c r="F38" s="125">
        <v>4122</v>
      </c>
    </row>
    <row r="39" spans="1:7" s="25" customFormat="1">
      <c r="A39" s="37" t="s">
        <v>155</v>
      </c>
      <c r="B39" s="125">
        <v>1446</v>
      </c>
      <c r="C39" s="125">
        <v>216</v>
      </c>
      <c r="D39" s="125">
        <v>662</v>
      </c>
      <c r="E39" s="125">
        <v>132</v>
      </c>
      <c r="F39" s="125">
        <v>436</v>
      </c>
    </row>
    <row r="40" spans="1:7" s="25" customFormat="1">
      <c r="A40" s="37" t="s">
        <v>158</v>
      </c>
      <c r="B40" s="125">
        <v>13860</v>
      </c>
      <c r="C40" s="125">
        <v>3683</v>
      </c>
      <c r="D40" s="125">
        <v>4772</v>
      </c>
      <c r="E40" s="125">
        <v>1264</v>
      </c>
      <c r="F40" s="125">
        <v>4141</v>
      </c>
    </row>
    <row r="41" spans="1:7" s="25" customFormat="1">
      <c r="A41" s="37" t="s">
        <v>159</v>
      </c>
      <c r="B41" s="76">
        <v>9513</v>
      </c>
      <c r="C41" s="76">
        <v>2082</v>
      </c>
      <c r="D41" s="76">
        <v>3380</v>
      </c>
      <c r="E41" s="76">
        <v>877</v>
      </c>
      <c r="F41" s="76">
        <v>3174</v>
      </c>
      <c r="G41" s="24"/>
    </row>
    <row r="42" spans="1:7" s="25" customFormat="1">
      <c r="A42" s="37" t="s">
        <v>49</v>
      </c>
      <c r="B42" s="76">
        <v>5775</v>
      </c>
      <c r="C42" s="76">
        <v>1526</v>
      </c>
      <c r="D42" s="76">
        <v>2159</v>
      </c>
      <c r="E42" s="76">
        <v>522</v>
      </c>
      <c r="F42" s="76">
        <v>1568</v>
      </c>
      <c r="G42" s="24"/>
    </row>
    <row r="43" spans="1:7" s="25" customFormat="1">
      <c r="A43" s="37" t="s">
        <v>50</v>
      </c>
      <c r="B43" s="76">
        <v>1459</v>
      </c>
      <c r="C43" s="76">
        <v>388</v>
      </c>
      <c r="D43" s="76">
        <v>553</v>
      </c>
      <c r="E43" s="76">
        <v>149</v>
      </c>
      <c r="F43" s="76">
        <v>369</v>
      </c>
      <c r="G43" s="24"/>
    </row>
    <row r="44" spans="1:7" s="25" customFormat="1">
      <c r="A44" s="37" t="s">
        <v>51</v>
      </c>
      <c r="B44" s="76">
        <v>2488</v>
      </c>
      <c r="C44" s="76">
        <v>656</v>
      </c>
      <c r="D44" s="76">
        <v>871</v>
      </c>
      <c r="E44" s="76">
        <v>178</v>
      </c>
      <c r="F44" s="76">
        <v>783</v>
      </c>
      <c r="G44" s="24"/>
    </row>
    <row r="45" spans="1:7" s="25" customFormat="1">
      <c r="A45" s="37" t="s">
        <v>10</v>
      </c>
      <c r="B45" s="76">
        <v>3983</v>
      </c>
      <c r="C45" s="76">
        <v>1216</v>
      </c>
      <c r="D45" s="76">
        <v>1370</v>
      </c>
      <c r="E45" s="76">
        <v>381</v>
      </c>
      <c r="F45" s="76">
        <v>1016</v>
      </c>
      <c r="G45" s="24"/>
    </row>
    <row r="46" spans="1:7">
      <c r="A46" s="7" t="s">
        <v>52</v>
      </c>
      <c r="B46" s="72">
        <v>4053</v>
      </c>
      <c r="C46" s="72">
        <v>953</v>
      </c>
      <c r="D46" s="72">
        <v>1367</v>
      </c>
      <c r="E46" s="72">
        <v>258</v>
      </c>
      <c r="F46" s="72">
        <v>1474</v>
      </c>
      <c r="G46" s="10"/>
    </row>
    <row r="47" spans="1:7">
      <c r="A47" s="7" t="s">
        <v>11</v>
      </c>
      <c r="B47" s="72">
        <v>6696</v>
      </c>
      <c r="C47" s="72">
        <v>1419</v>
      </c>
      <c r="D47" s="72">
        <v>2458</v>
      </c>
      <c r="E47" s="72">
        <v>631</v>
      </c>
      <c r="F47" s="72">
        <v>2188</v>
      </c>
      <c r="G47" s="10"/>
    </row>
    <row r="48" spans="1:7">
      <c r="A48" s="47" t="s">
        <v>12</v>
      </c>
      <c r="B48" s="73">
        <v>4503</v>
      </c>
      <c r="C48" s="73">
        <v>1064</v>
      </c>
      <c r="D48" s="73">
        <v>1767</v>
      </c>
      <c r="E48" s="73">
        <v>456</v>
      </c>
      <c r="F48" s="73">
        <v>1217</v>
      </c>
      <c r="G48" s="10"/>
    </row>
    <row r="49" spans="1:7">
      <c r="A49" s="37" t="s">
        <v>47</v>
      </c>
      <c r="B49" s="76"/>
      <c r="C49" s="76"/>
      <c r="D49" s="76"/>
      <c r="E49" s="76"/>
      <c r="F49" s="76"/>
      <c r="G49" s="10"/>
    </row>
    <row r="50" spans="1:7" ht="21" customHeight="1">
      <c r="A50" s="67" t="s">
        <v>34</v>
      </c>
      <c r="B50" s="67"/>
      <c r="C50" s="67"/>
      <c r="D50" s="67"/>
      <c r="E50" s="67"/>
      <c r="F50" s="67"/>
    </row>
  </sheetData>
  <pageMargins left="0.7" right="0.7" top="0.75" bottom="0.75" header="0.3" footer="0.3"/>
  <pageSetup scale="89" fitToHeight="0" orientation="portrait" r:id="rId1"/>
  <headerFooter>
    <oddFooter>&amp;L&amp;10&amp;F, &amp;A</oddFoot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A1A</vt:lpstr>
      <vt:lpstr>A1B</vt:lpstr>
      <vt:lpstr>A2A</vt:lpstr>
      <vt:lpstr>A2B</vt:lpstr>
      <vt:lpstr>A3</vt:lpstr>
      <vt:lpstr>A4</vt:lpstr>
      <vt:lpstr>A5A</vt:lpstr>
      <vt:lpstr>A5B</vt:lpstr>
      <vt:lpstr>A6A</vt:lpstr>
      <vt:lpstr>A6B</vt:lpstr>
      <vt:lpstr>A7</vt:lpstr>
      <vt:lpstr>A8</vt:lpstr>
      <vt:lpstr>A9</vt:lpstr>
      <vt:lpstr>A10</vt:lpstr>
      <vt:lpstr>A11A</vt:lpstr>
      <vt:lpstr>A11B</vt:lpstr>
      <vt:lpstr>A12</vt:lpstr>
      <vt:lpstr>A13</vt:lpstr>
      <vt:lpstr>A14</vt:lpstr>
      <vt:lpstr>A15</vt:lpstr>
    </vt:vector>
  </TitlesOfParts>
  <Company>U.S. Department of Housing and Urban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c20200</dc:creator>
  <cp:lastModifiedBy>Nicole Elsasser Watson</cp:lastModifiedBy>
  <cp:lastPrinted>2017-02-06T18:08:29Z</cp:lastPrinted>
  <dcterms:created xsi:type="dcterms:W3CDTF">2004-11-17T20:16:15Z</dcterms:created>
  <dcterms:modified xsi:type="dcterms:W3CDTF">2017-07-12T21:35:29Z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